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 documentId="120_S{2AC9BD13-BADA-5192-A53E-5A8FF88502F6}" xr6:coauthVersionLast="47" xr6:coauthVersionMax="47" xr10:uidLastSave="{A574A2D3-E4D3-487B-B485-C6D78D844BF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<sst xmlns="http://schemas.openxmlformats.org/spreadsheetml/2006/main" count="180267" uniqueCount="39120">
  <si>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</si>
  <si>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</si>
  <si>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</si>
  <si>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</si>
  <si>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</si>
  <si>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</si>
  <si>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</si>
  <si>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</si>
  <si>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</si>
  <si>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</si>
  <si>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</si>
  <si>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</si>
  <si>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</si>
  <si>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</si>
  <si>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</si>
  <si>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</si>
  <si>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</si>
  <si>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</si>
  <si>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</si>
  <si>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</si>
  <si>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</si>
  <si>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</si>
  <si>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</si>
  <si>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</si>
  <si>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</si>
  <si>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</si>
  <si>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</si>
  <si>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</si>
  <si>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</si>
  <si>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</si>
  <si>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</si>
  <si>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</si>
  <si>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</si>
  <si>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</si>
  <si>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</si>
  <si>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</si>
  <si>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</si>
  <si>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</si>
  <si>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</si>
  <si>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</si>
  <si>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</si>
  <si>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</si>
  <si>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</si>
  <si>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</si>
  <si>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</si>
  <si>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</si>
  <si>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</si>
  <si>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</si>
  <si>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</si>
  <si>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</si>
  <si>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</si>
  <si>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</si>
  <si>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</si>
  <si>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</si>
  <si>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</si>
  <si>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</si>
  <si>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</si>
  <si>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</si>
  <si>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</si>
  <si>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</si>
  <si>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</si>
  <si>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</si>
  <si>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</si>
  <si>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</si>
  <si>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</si>
  <si>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</si>
  <si>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</si>
  <si>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</si>
  <si>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</si>
  <si>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</si>
  <si>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</si>
  <si>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</si>
  <si>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</si>
  <si>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</si>
  <si>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</si>
  <si>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</si>
  <si>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</si>
  <si>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</si>
  <si>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</si>
  <si>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</si>
  <si>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</si>
  <si>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</si>
  <si>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</si>
  <si>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</si>
  <si>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</si>
  <si>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</si>
  <si>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</si>
  <si>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</si>
  <si>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</si>
  <si>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</si>
  <si>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</si>
  <si>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</si>
  <si>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</si>
  <si>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</si>
  <si>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</si>
  <si>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</si>
  <si>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</si>
  <si>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</si>
  <si>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</si>
  <si>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</si>
  <si>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</si>
  <si>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</si>
  <si>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</si>
  <si>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</si>
  <si>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</si>
  <si>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</si>
  <si>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</si>
  <si>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</si>
  <si>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</si>
  <si>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</si>
  <si>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</si>
  <si>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</si>
  <si>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</si>
  <si>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</si>
  <si>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</si>
  <si>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</si>
  <si>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</si>
  <si>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</si>
  <si>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</si>
  <si>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</si>
  <si>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</si>
  <si>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</si>
  <si>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</si>
  <si>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</si>
  <si>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</si>
  <si>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</si>
  <si>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</si>
  <si>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</si>
  <si>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</si>
  <si>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</si>
  <si>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</si>
  <si>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</si>
  <si>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</si>
  <si>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</si>
  <si>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</si>
  <si>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</si>
  <si>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</si>
  <si>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</si>
  <si>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</si>
  <si>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</si>
  <si>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</si>
  <si>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</si>
  <si>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</si>
  <si>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</si>
  <si>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</si>
  <si>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</si>
  <si>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</si>
  <si>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</si>
  <si>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</si>
  <si>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</si>
  <si>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</si>
  <si>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</si>
  <si>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</si>
  <si>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</si>
  <si>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</si>
  <si>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</si>
  <si>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</si>
  <si>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</si>
  <si>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</si>
  <si>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</si>
  <si>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</si>
  <si>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</si>
  <si>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</si>
  <si>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</si>
  <si>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</si>
  <si>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</si>
  <si>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</si>
  <si>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</si>
  <si>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</si>
  <si>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</si>
  <si>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</si>
  <si>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</si>
  <si>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</si>
  <si>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</si>
  <si>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</si>
  <si>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</si>
  <si>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</si>
  <si>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</si>
  <si>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</si>
  <si>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</si>
  <si>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</si>
  <si>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</si>
  <si>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</si>
  <si>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</si>
  <si>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</si>
  <si>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</si>
  <si>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</si>
  <si>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</si>
  <si>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</si>
  <si>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</si>
  <si>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</si>
  <si>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</si>
  <si>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</si>
  <si>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</si>
  <si>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</si>
  <si>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</si>
  <si>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</si>
  <si>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</si>
  <si>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</si>
  <si>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</si>
  <si>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</si>
  <si>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</si>
  <si>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</si>
  <si>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</si>
  <si>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</si>
  <si>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</si>
  <si>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</si>
  <si>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</si>
  <si>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</si>
  <si>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</si>
  <si>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</si>
  <si>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</si>
  <si>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</si>
  <si>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</si>
  <si>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</si>
  <si>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</si>
  <si>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</si>
  <si>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</si>
  <si>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</si>
  <si>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</si>
  <si>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</si>
  <si>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</si>
  <si>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</si>
  <si>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</si>
  <si>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</si>
  <si>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</si>
  <si>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</si>
  <si>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</si>
  <si>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</si>
  <si>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</si>
  <si>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</si>
  <si>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</si>
  <si>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</si>
  <si>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</si>
  <si>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</si>
  <si>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</si>
  <si>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</si>
  <si>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</si>
  <si>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</si>
  <si>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</si>
  <si>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</si>
  <si>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</si>
  <si>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</si>
  <si>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</si>
  <si>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</si>
  <si>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</si>
  <si>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</si>
  <si>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</si>
  <si>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</si>
  <si>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</si>
  <si>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</si>
  <si>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</si>
  <si>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</si>
  <si>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</si>
  <si>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</si>
  <si>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</si>
  <si>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</si>
  <si>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</si>
  <si>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</si>
  <si>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</si>
  <si>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</si>
  <si>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</si>
  <si>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</si>
  <si>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</si>
  <si>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</si>
  <si>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</si>
  <si>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</si>
  <si>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</si>
  <si>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</si>
  <si>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</si>
  <si>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</si>
  <si>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</si>
  <si>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</si>
  <si>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</si>
  <si>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</si>
  <si>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</si>
  <si>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</si>
  <si>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</si>
  <si>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</si>
  <si>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</si>
  <si>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</si>
  <si>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</si>
  <si>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</si>
  <si>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</si>
  <si>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</si>
  <si>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</si>
  <si>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</si>
  <si>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</si>
  <si>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</si>
  <si>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</si>
  <si>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</si>
  <si>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</si>
  <si>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</si>
  <si>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</si>
  <si>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</si>
  <si>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</si>
  <si>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</si>
  <si>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</si>
  <si>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</si>
  <si>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</si>
  <si>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</si>
  <si>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</si>
  <si>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</si>
  <si>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</si>
  <si>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</si>
  <si>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</si>
  <si>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</si>
  <si>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</si>
  <si>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</si>
  <si>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</si>
  <si>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</si>
  <si>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</si>
  <si>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</si>
  <si>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</si>
  <si>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</si>
  <si>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</si>
  <si>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</si>
  <si>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</si>
  <si>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</si>
  <si>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</si>
  <si>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</si>
  <si>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</si>
  <si>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</si>
  <si>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</si>
  <si>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</si>
  <si>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</si>
  <si>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</si>
  <si>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</si>
  <si>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</si>
  <si>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</si>
  <si>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</si>
  <si>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</si>
  <si>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</si>
  <si>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</si>
  <si>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</si>
  <si>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</si>
  <si>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</si>
  <si>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</si>
  <si>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</si>
  <si>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</si>
  <si>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</si>
  <si>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</si>
  <si>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</si>
  <si>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</si>
  <si>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</si>
  <si>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</si>
  <si>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</si>
  <si>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</si>
  <si>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</si>
  <si>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</si>
  <si>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</si>
  <si>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</si>
  <si>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</si>
  <si>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</si>
  <si>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</si>
  <si>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</si>
  <si>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</si>
  <si>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</si>
  <si>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</si>
  <si>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</si>
  <si>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</si>
  <si>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</si>
  <si>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</si>
  <si>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</si>
  <si>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</si>
  <si>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</si>
  <si>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</si>
  <si>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</si>
  <si>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</si>
  <si>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</si>
  <si>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</si>
  <si>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</si>
  <si>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</si>
  <si>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</si>
  <si>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</si>
  <si>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</si>
  <si>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</si>
  <si>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</si>
  <si>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</si>
  <si>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</si>
  <si>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</si>
  <si>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</si>
  <si>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</si>
  <si>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</si>
  <si>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</si>
  <si>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</si>
  <si>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</si>
  <si>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</si>
  <si>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</si>
  <si>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</si>
  <si>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</si>
  <si>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</si>
  <si>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</si>
  <si>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</si>
  <si>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</si>
  <si>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</si>
  <si>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</si>
  <si>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</si>
  <si>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</si>
  <si>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</si>
  <si>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</si>
  <si>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</si>
  <si>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</si>
  <si>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</si>
  <si>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</si>
  <si>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</si>
  <si>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</si>
  <si>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</si>
  <si>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</si>
  <si>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</si>
  <si>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</si>
  <si>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</si>
  <si>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</si>
  <si>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</si>
  <si>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</si>
  <si>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</si>
  <si>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</si>
  <si>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</si>
  <si>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</si>
  <si>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</si>
  <si>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</si>
  <si>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</si>
  <si>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</si>
  <si>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</si>
  <si>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</si>
  <si>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</si>
  <si>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</si>
  <si>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</si>
  <si>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</si>
  <si>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</si>
  <si>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</si>
  <si>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</si>
  <si>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</si>
  <si>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</si>
  <si>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</si>
  <si>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</si>
  <si>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</si>
  <si>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</si>
  <si>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</si>
  <si>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</si>
  <si>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</si>
  <si>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</si>
  <si>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</si>
  <si>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</si>
  <si>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</si>
  <si>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</si>
  <si>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</si>
  <si>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</si>
  <si>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</si>
  <si>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</si>
  <si>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</si>
  <si>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</si>
  <si>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</si>
  <si>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</si>
  <si>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</si>
  <si>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</si>
  <si>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</si>
  <si>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</si>
  <si>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</si>
  <si>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</si>
  <si>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</si>
  <si>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</si>
  <si>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</si>
  <si>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</si>
  <si>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</si>
  <si>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</si>
  <si>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</si>
  <si>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</si>
  <si>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</si>
  <si>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</si>
  <si>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</si>
  <si>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</si>
  <si>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</si>
  <si>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</si>
  <si>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</si>
  <si>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</si>
  <si>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</si>
  <si>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</si>
  <si>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</si>
  <si>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</si>
  <si>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</si>
  <si>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</si>
  <si>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</si>
  <si>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</si>
  <si>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</si>
  <si>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</si>
  <si>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</si>
  <si>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</si>
  <si>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</si>
  <si>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</si>
  <si>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</si>
  <si>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</si>
  <si>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</si>
  <si>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</si>
  <si>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</si>
  <si>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</si>
  <si>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</si>
  <si>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</si>
  <si>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</si>
  <si>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</si>
  <si>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</si>
  <si>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</si>
  <si>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</si>
  <si>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</si>
  <si>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</si>
  <si>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</si>
  <si>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</si>
  <si>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</si>
  <si>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</si>
  <si>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</si>
  <si>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</si>
  <si>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</si>
  <si>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</si>
  <si>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</si>
  <si>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</si>
  <si>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</si>
  <si>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</si>
  <si>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</si>
  <si>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</si>
  <si>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</si>
  <si>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</si>
  <si>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</si>
  <si>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</si>
  <si>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</si>
  <si>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</si>
  <si>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</si>
  <si>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</si>
  <si>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</si>
  <si>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</si>
  <si>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</si>
  <si>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</si>
  <si>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</si>
  <si>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</si>
  <si>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</si>
  <si>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</si>
  <si>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</si>
  <si>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</si>
  <si>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</si>
  <si>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</si>
  <si>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</si>
  <si>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</si>
  <si>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</si>
  <si>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</si>
  <si>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</si>
  <si>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</si>
  <si>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</si>
  <si>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</si>
  <si>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</si>
  <si>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</si>
  <si>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</si>
  <si>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</si>
  <si>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</si>
  <si>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</si>
  <si>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</si>
  <si>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</si>
  <si>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</si>
  <si>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</si>
  <si>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</si>
  <si>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</si>
  <si>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</si>
  <si>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</si>
  <si>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</si>
  <si>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</si>
  <si>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</si>
  <si>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</si>
  <si>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</si>
  <si>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</si>
  <si>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</si>
  <si>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</si>
  <si>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</si>
  <si>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</si>
  <si>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</si>
  <si>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</si>
  <si>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</si>
  <si>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</si>
  <si>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</si>
  <si>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</si>
  <si>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</si>
  <si>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</si>
  <si>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</si>
  <si>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</si>
  <si>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</si>
  <si>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</si>
  <si>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</si>
  <si>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</si>
  <si>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</si>
  <si>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</si>
  <si>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</si>
  <si>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</si>
  <si>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</si>
  <si>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</si>
  <si>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</si>
  <si>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</si>
  <si>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</si>
  <si>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</si>
  <si>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</si>
  <si>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</si>
  <si>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</si>
  <si>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</si>
  <si>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</si>
  <si>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</si>
  <si>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</si>
  <si>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</si>
  <si>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</si>
  <si>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</si>
  <si>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</si>
  <si>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</si>
  <si>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</si>
  <si>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</si>
  <si>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</si>
  <si>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</si>
  <si>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</si>
  <si>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</si>
  <si>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</si>
  <si>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</si>
  <si>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</si>
  <si>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</si>
  <si>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</si>
  <si>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</si>
  <si>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</si>
  <si>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</si>
  <si>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</si>
  <si>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</si>
  <si>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</si>
  <si>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</si>
  <si>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</si>
  <si>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</si>
  <si>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</si>
  <si>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</si>
  <si>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</si>
  <si>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</si>
  <si>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</si>
  <si>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</si>
  <si>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</si>
  <si>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</si>
  <si>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</si>
  <si>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</si>
  <si>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</si>
  <si>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</si>
  <si>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</si>
  <si>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</si>
  <si>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</si>
  <si>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</si>
  <si>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</si>
  <si>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</si>
  <si>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</si>
  <si>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</si>
  <si>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</si>
  <si>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</si>
  <si>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</si>
  <si>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</si>
  <si>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</si>
  <si>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</si>
  <si>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</si>
  <si>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</si>
  <si>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</si>
  <si>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</si>
  <si>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</si>
  <si>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</si>
  <si>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</si>
  <si>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</si>
  <si>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</si>
  <si>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</si>
  <si>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</si>
  <si>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</si>
  <si>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</si>
  <si>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</si>
  <si>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</si>
  <si>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</si>
  <si>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</si>
  <si>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</si>
  <si>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</si>
  <si>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</si>
  <si>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</si>
  <si>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</si>
  <si>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</si>
  <si>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</si>
  <si>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</si>
  <si>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</si>
  <si>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</si>
  <si>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</si>
  <si>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</si>
  <si>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</si>
  <si>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</si>
  <si>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</si>
  <si>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</si>
  <si>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</si>
  <si>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</si>
  <si>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</si>
  <si>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</si>
  <si>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</si>
  <si>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</si>
  <si>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</si>
  <si>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</si>
  <si>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</si>
  <si>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</si>
  <si>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</si>
  <si>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</si>
  <si>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</si>
  <si>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</si>
  <si>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</si>
  <si>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</si>
  <si>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</si>
  <si>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</si>
  <si>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</si>
  <si>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</si>
  <si>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</si>
  <si>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</si>
  <si>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</si>
  <si>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</si>
  <si>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</si>
  <si>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</si>
  <si>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</si>
  <si>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</si>
  <si>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</si>
  <si>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</si>
  <si>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</si>
  <si>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</si>
  <si>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</si>
  <si>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</si>
  <si>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</si>
  <si>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</si>
  <si>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</si>
  <si>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</si>
  <si>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</si>
  <si>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</si>
  <si>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</si>
  <si>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</si>
  <si>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</si>
  <si>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</si>
  <si>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</si>
  <si>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</si>
  <si>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</si>
  <si>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</si>
  <si>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</si>
  <si>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</si>
  <si>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</si>
  <si>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</si>
  <si>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</si>
  <si>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</si>
  <si>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</si>
  <si>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</si>
  <si>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</si>
  <si>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</si>
  <si>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</si>
  <si>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</si>
  <si>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</si>
  <si>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</si>
  <si>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</si>
  <si>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</si>
  <si>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</si>
  <si>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</si>
  <si>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</si>
  <si>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</si>
  <si>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</si>
  <si>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</si>
  <si>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</si>
  <si>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</si>
  <si>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</si>
  <si>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</si>
  <si>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</si>
  <si>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</si>
  <si>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</si>
  <si>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</si>
  <si>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</si>
  <si>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</si>
  <si>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</si>
  <si>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</si>
  <si>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</si>
  <si>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</si>
  <si>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</si>
  <si>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</si>
  <si>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</si>
  <si>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</si>
  <si>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</si>
  <si>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</si>
  <si>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</si>
  <si>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</si>
  <si>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</si>
  <si>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</si>
  <si>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</si>
  <si>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</si>
  <si>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</si>
  <si>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</si>
  <si>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</si>
  <si>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</si>
  <si>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</si>
  <si>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</si>
  <si>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</si>
  <si>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</si>
  <si>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</si>
  <si>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</si>
  <si>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</si>
  <si>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</si>
  <si>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</si>
  <si>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</si>
  <si>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</si>
  <si>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</si>
  <si>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</si>
  <si>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</si>
  <si>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</si>
  <si>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</si>
  <si>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</si>
  <si>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</si>
  <si>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</si>
  <si>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</si>
  <si>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</si>
  <si>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</si>
  <si>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</si>
  <si>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</si>
  <si>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</si>
  <si>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</si>
  <si>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</si>
  <si>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</si>
  <si>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</si>
  <si>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</si>
  <si>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</si>
  <si>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</si>
  <si>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</si>
  <si>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</si>
  <si>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</si>
  <si>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</si>
  <si>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</si>
  <si>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</si>
  <si>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</si>
  <si>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</si>
  <si>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</si>
  <si>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</si>
  <si>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</si>
  <si>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</si>
  <si>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</si>
  <si>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</si>
  <si>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</si>
  <si>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</si>
  <si>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</si>
  <si>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</si>
  <si>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</si>
  <si>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</si>
  <si>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</si>
  <si>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</si>
  <si>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</si>
  <si>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</si>
  <si>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</si>
  <si>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</si>
  <si>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</si>
  <si>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</si>
  <si>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</si>
  <si>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</si>
  <si>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</si>
  <si>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</si>
  <si>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</si>
  <si>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</si>
  <si>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</si>
  <si>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</si>
  <si>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</si>
  <si>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</si>
  <si>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</si>
  <si>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</si>
  <si>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</si>
  <si>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</si>
  <si>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</si>
  <si>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</si>
  <si>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</si>
  <si>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</si>
  <si>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</si>
  <si>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</si>
  <si>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</si>
  <si>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</si>
  <si>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</si>
  <si>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</si>
  <si>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</si>
  <si>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</si>
  <si>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</si>
  <si>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</si>
  <si>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</si>
  <si>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</si>
  <si>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</si>
  <si>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</si>
  <si>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</si>
  <si>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</si>
  <si>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</si>
  <si>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</si>
  <si>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</si>
  <si>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</si>
  <si>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</si>
  <si>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</si>
  <si>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</si>
  <si>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</si>
  <si>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</si>
  <si>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</si>
  <si>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</si>
  <si>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</si>
  <si>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</si>
  <si>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</si>
  <si>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</si>
  <si>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</si>
  <si>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</si>
  <si>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</si>
  <si>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</si>
  <si>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</si>
  <si>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</si>
  <si>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</si>
  <si>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</si>
  <si>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</si>
  <si>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</si>
  <si>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</si>
  <si>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</si>
  <si>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</si>
  <si>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</si>
  <si>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</si>
  <si>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</si>
  <si>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</si>
  <si>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</si>
  <si>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</si>
  <si>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</si>
  <si>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</si>
  <si>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</si>
  <si>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</si>
  <si>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</si>
  <si>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</si>
  <si>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</si>
  <si>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</si>
  <si>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</si>
  <si>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</si>
  <si>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</si>
  <si>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</si>
  <si>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</si>
  <si>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</si>
  <si>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</si>
  <si>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</si>
  <si>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</si>
  <si>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</si>
  <si>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</si>
  <si>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</si>
  <si>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</si>
  <si>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</si>
  <si>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</si>
  <si>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</si>
  <si>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</si>
  <si>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</si>
  <si>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</si>
  <si>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</si>
  <si>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</si>
  <si>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</si>
  <si>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</si>
  <si>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</si>
  <si>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</si>
  <si>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</si>
  <si>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</si>
  <si>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</si>
  <si>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</si>
  <si>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</si>
  <si>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</si>
  <si>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</si>
  <si>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</si>
  <si>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</si>
  <si>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</si>
  <si>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</si>
  <si>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</si>
  <si>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</si>
  <si>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</si>
  <si>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</si>
  <si>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</si>
  <si>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</si>
  <si>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</si>
  <si>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</si>
  <si>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</si>
  <si>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</si>
  <si>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</si>
  <si>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</si>
  <si>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</si>
  <si>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</si>
  <si>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</si>
  <si>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</si>
  <si>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</si>
  <si>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</si>
  <si>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</si>
  <si>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</si>
  <si>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</si>
  <si>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</si>
  <si>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</si>
  <si>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</si>
  <si>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</si>
  <si>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</si>
  <si>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</si>
  <si>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</si>
  <si>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</si>
  <si>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</si>
  <si>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</si>
  <si>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</si>
  <si>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</si>
  <si>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</si>
  <si>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</si>
  <si>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</si>
  <si>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</si>
  <si>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</si>
  <si>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</si>
  <si>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</si>
  <si>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</si>
  <si>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</si>
  <si>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</si>
  <si>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</si>
  <si>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</si>
  <si>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</si>
  <si>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</si>
  <si>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</si>
  <si>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</si>
  <si>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</si>
  <si>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</si>
  <si>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</si>
  <si>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</si>
  <si>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</si>
  <si>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</si>
  <si>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</si>
  <si>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</si>
  <si>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</si>
  <si>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</si>
  <si>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</si>
  <si>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</si>
  <si>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</si>
  <si>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</si>
  <si>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</si>
  <si>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</si>
  <si>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</si>
  <si>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</si>
  <si>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</si>
  <si>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</si>
  <si>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</si>
  <si>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</si>
  <si>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</si>
  <si>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</si>
  <si>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</si>
  <si>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</si>
  <si>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</si>
  <si>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</si>
  <si>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</si>
  <si>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</si>
  <si>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</si>
  <si>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</si>
  <si>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</si>
  <si>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</si>
  <si>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</si>
  <si>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</si>
  <si>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</si>
  <si>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</si>
  <si>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</si>
  <si>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</si>
  <si>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</si>
  <si>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</si>
  <si>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</si>
  <si>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</si>
  <si>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</si>
  <si>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</si>
  <si>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</si>
  <si>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</si>
  <si>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</si>
  <si>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</si>
  <si>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</si>
  <si>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</si>
  <si>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</si>
  <si>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</si>
  <si>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</si>
  <si>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</si>
  <si>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</si>
  <si>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</si>
  <si>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</si>
  <si>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</si>
  <si>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</si>
  <si>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</si>
  <si>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</si>
  <si>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</si>
  <si>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</si>
  <si>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</si>
  <si>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</si>
  <si>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</si>
  <si>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</si>
  <si>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</si>
  <si>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</si>
  <si>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</si>
  <si>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</si>
  <si>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</si>
  <si>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</si>
  <si>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</si>
  <si>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</si>
  <si>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</si>
  <si>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</si>
  <si>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</si>
  <si>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</si>
  <si>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</si>
  <si>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</si>
  <si>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</si>
  <si>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</si>
  <si>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</si>
  <si>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</si>
  <si>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</si>
  <si>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</si>
  <si>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</si>
  <si>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</si>
  <si>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</si>
  <si>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</si>
  <si>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</si>
  <si>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</si>
  <si>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</si>
  <si>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</si>
  <si>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</si>
  <si>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</si>
  <si>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</si>
  <si>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</si>
  <si>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</si>
  <si>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</si>
  <si>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</si>
  <si>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</si>
  <si>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</si>
  <si>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</si>
  <si>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</si>
  <si>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</si>
  <si>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</si>
  <si>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</si>
  <si>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</si>
  <si>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</si>
  <si>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</si>
  <si>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</si>
  <si>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</si>
  <si>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</si>
  <si>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</si>
  <si>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</si>
  <si>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</si>
  <si>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</si>
  <si>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</si>
  <si>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</si>
  <si>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</si>
  <si>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</si>
  <si>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</si>
  <si>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</si>
  <si>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</si>
  <si>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</si>
  <si>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</si>
  <si>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</si>
  <si>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</si>
  <si>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</si>
  <si>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</si>
  <si>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</si>
  <si>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</si>
  <si>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</si>
  <si>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</si>
  <si>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</si>
  <si>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</si>
  <si>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</si>
  <si>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</si>
  <si>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</si>
  <si>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</si>
  <si>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</si>
  <si>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</si>
  <si>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</si>
  <si>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</si>
  <si>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</si>
  <si>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</si>
  <si>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</si>
  <si>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</si>
  <si>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</si>
  <si>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</si>
  <si>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</si>
  <si>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</si>
  <si>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</si>
  <si>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</si>
  <si>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</si>
  <si>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</si>
  <si>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</si>
  <si>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</si>
  <si>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</si>
  <si>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</si>
  <si>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</si>
  <si>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</si>
  <si>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</si>
  <si>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</si>
  <si>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</si>
  <si>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</si>
  <si>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</si>
  <si>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</si>
  <si>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</si>
  <si>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</si>
  <si>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</si>
  <si>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</si>
  <si>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</si>
  <si>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</si>
  <si>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</si>
  <si>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</si>
  <si>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</si>
  <si>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</si>
  <si>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</si>
  <si>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</si>
  <si>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</si>
  <si>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</si>
  <si>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</si>
  <si>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</si>
  <si>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</si>
  <si>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</si>
  <si>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</si>
  <si>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</si>
  <si>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</si>
  <si>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</si>
  <si>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</si>
  <si>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</si>
  <si>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</si>
  <si>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</si>
  <si>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</si>
  <si>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</si>
  <si>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</si>
  <si>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</si>
  <si>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</si>
  <si>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</si>
  <si>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</si>
  <si>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</si>
  <si>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</si>
  <si>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</si>
  <si>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</si>
  <si>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</si>
  <si>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</si>
  <si>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</si>
  <si>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</si>
  <si>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</si>
  <si>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</si>
  <si>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</si>
  <si>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</si>
  <si>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</si>
  <si>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</si>
  <si>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</si>
  <si>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</si>
  <si>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</si>
  <si>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</si>
  <si>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</si>
  <si>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</si>
  <si>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</si>
  <si>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</si>
  <si>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</si>
  <si>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</si>
  <si>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</si>
  <si>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</si>
  <si>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</si>
  <si>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</si>
  <si>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</si>
  <si>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</si>
  <si>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</si>
  <si>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</si>
  <si>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</si>
  <si>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</si>
  <si>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</si>
  <si>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</si>
  <si>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</si>
  <si>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</si>
  <si>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</si>
  <si>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</si>
  <si>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</si>
  <si>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</si>
  <si>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</si>
  <si>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</si>
  <si>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</si>
  <si>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</si>
  <si>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</si>
  <si>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</si>
  <si>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</si>
  <si>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</si>
  <si>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</si>
  <si>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</si>
  <si>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</si>
  <si>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</si>
  <si>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</si>
  <si>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</si>
  <si>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</si>
  <si>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</si>
  <si>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</si>
  <si>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</si>
  <si>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</si>
  <si>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</si>
  <si>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</si>
  <si>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</si>
  <si>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</si>
  <si>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</si>
  <si>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</si>
  <si>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</si>
  <si>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</si>
  <si>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</si>
  <si>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</si>
  <si>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</si>
  <si>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</si>
  <si>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</si>
  <si>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</si>
  <si>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</si>
  <si>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</si>
  <si>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</si>
  <si>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</si>
  <si>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</si>
  <si>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</si>
  <si>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</si>
  <si>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</si>
  <si>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</si>
  <si>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</si>
  <si>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</si>
  <si>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</si>
  <si>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</si>
  <si>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</si>
  <si>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</si>
  <si>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</si>
  <si>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</si>
  <si>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</si>
  <si>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</si>
  <si>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</si>
  <si>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</si>
  <si>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</si>
  <si>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</si>
  <si>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</si>
  <si>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</si>
  <si>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</si>
  <si>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</si>
  <si>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</si>
  <si>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</si>
  <si>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</si>
  <si>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</si>
  <si>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</si>
  <si>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</si>
  <si>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</si>
  <si>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</si>
  <si>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</si>
  <si>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</si>
  <si>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</si>
  <si>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</si>
  <si>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</si>
  <si>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</si>
  <si>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</si>
  <si>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</si>
  <si>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</si>
  <si>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</si>
  <si>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</si>
  <si>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</si>
  <si>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</si>
  <si>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</si>
  <si>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</si>
  <si>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</si>
  <si>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</si>
  <si>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</si>
  <si>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</si>
  <si>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</si>
  <si>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</si>
  <si>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</si>
  <si>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</si>
  <si>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</si>
  <si>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</si>
  <si>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</si>
  <si>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</si>
  <si>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</si>
  <si>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</si>
  <si>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</si>
  <si>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</si>
  <si>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</si>
  <si>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</si>
  <si>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</si>
  <si>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</si>
  <si>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</si>
  <si>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</si>
  <si>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</si>
  <si>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</si>
  <si>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</si>
  <si>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</si>
  <si>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</si>
  <si>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</si>
  <si>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</si>
  <si>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</si>
  <si>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</si>
  <si>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</si>
  <si>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</si>
  <si>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</si>
  <si>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</si>
  <si>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</si>
  <si>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</si>
  <si>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</si>
  <si>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</si>
  <si>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</si>
  <si>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</si>
  <si>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</si>
  <si>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</si>
  <si>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</si>
  <si>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</si>
  <si>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</si>
  <si>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</si>
  <si>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</si>
  <si>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</si>
  <si>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</si>
  <si>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</si>
  <si>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</si>
  <si>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</si>
  <si>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</si>
  <si>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</si>
  <si>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</si>
  <si>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</si>
  <si>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</si>
  <si>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</si>
  <si>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</si>
  <si>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</si>
  <si>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</si>
  <si>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</si>
  <si>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</si>
  <si>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</si>
  <si>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</si>
  <si>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</si>
  <si>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</si>
  <si>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</si>
  <si>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</si>
  <si>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</si>
  <si>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</si>
  <si>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</si>
  <si>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</si>
  <si>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</si>
  <si>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</si>
  <si>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</si>
  <si>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</si>
  <si>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</si>
  <si>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</si>
  <si>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</si>
  <si>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</si>
  <si>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</si>
  <si>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</si>
  <si>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</si>
  <si>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</si>
  <si>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</si>
  <si>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</si>
  <si>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</si>
  <si>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</si>
  <si>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</si>
  <si>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</si>
  <si>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</si>
  <si>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</si>
  <si>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</si>
  <si>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</si>
  <si>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</si>
  <si>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</si>
  <si>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</si>
  <si>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</si>
  <si>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</si>
  <si>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</si>
  <si>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</si>
  <si>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</si>
  <si>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</si>
  <si>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</si>
  <si>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</si>
  <si>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</si>
  <si>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</si>
  <si>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</si>
  <si>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</si>
  <si>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</si>
  <si>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</si>
  <si>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</si>
  <si>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</si>
  <si>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</si>
  <si>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</si>
  <si>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</si>
  <si>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</si>
  <si>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</si>
  <si>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</si>
  <si>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</si>
  <si>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</si>
  <si>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</si>
  <si>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</si>
  <si>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</si>
  <si>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</si>
  <si>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</si>
  <si>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</si>
  <si>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</si>
  <si>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</si>
  <si>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</si>
  <si>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</si>
  <si>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</si>
  <si>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</si>
  <si>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</si>
  <si>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</si>
  <si>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</si>
  <si>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</si>
  <si>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</si>
  <si>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</si>
  <si>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</si>
  <si>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</si>
  <si>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</si>
  <si>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</si>
  <si>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</si>
  <si>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</si>
  <si>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</si>
  <si>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</si>
  <si>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</si>
  <si>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</si>
  <si>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</si>
  <si>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</si>
  <si>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</si>
  <si>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</si>
  <si>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</si>
  <si>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</si>
  <si>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</si>
  <si>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</si>
  <si>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</si>
  <si>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</si>
  <si>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</si>
  <si>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</si>
  <si>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</si>
  <si>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</si>
  <si>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</si>
  <si>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</si>
  <si>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</si>
  <si>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</si>
  <si>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</si>
  <si>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</si>
  <si>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</si>
  <si>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</si>
  <si>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</si>
  <si>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</si>
  <si>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</si>
  <si>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</si>
  <si>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</si>
  <si>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</si>
  <si>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</si>
  <si>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</si>
  <si>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</si>
  <si>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</si>
  <si>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</si>
  <si>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</si>
  <si>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</si>
  <si>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</si>
  <si>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</si>
  <si>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</si>
  <si>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</si>
  <si>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</si>
  <si>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</si>
  <si>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</si>
  <si>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</si>
  <si>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</si>
  <si>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</si>
  <si>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</si>
  <si>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</si>
  <si>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</si>
  <si>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</si>
  <si>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</si>
  <si>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</si>
  <si>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</si>
  <si>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</si>
  <si>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</si>
  <si>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</si>
  <si>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</si>
  <si>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</si>
  <si>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</si>
  <si>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</si>
  <si>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</si>
  <si>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</si>
  <si>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</si>
  <si>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</si>
  <si>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</si>
  <si>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</si>
  <si>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</si>
  <si>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</si>
  <si>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</si>
  <si>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</si>
  <si>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</si>
  <si>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</si>
  <si>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</si>
  <si>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</si>
  <si>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</si>
  <si>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</si>
  <si>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</si>
  <si>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</si>
  <si>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</si>
  <si>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</si>
  <si>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</si>
  <si>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</si>
  <si>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</si>
  <si>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</si>
  <si>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</si>
  <si>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</si>
  <si>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</si>
  <si>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</si>
  <si>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</si>
  <si>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</si>
  <si>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</si>
  <si>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</si>
  <si>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</si>
  <si>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</si>
  <si>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</si>
  <si>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</si>
  <si>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</si>
  <si>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</si>
  <si>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</si>
  <si>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</si>
  <si>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</si>
  <si>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</si>
  <si>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</si>
  <si>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</si>
  <si>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</si>
  <si>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</si>
  <si>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</si>
  <si>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</si>
  <si>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</si>
  <si>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</si>
  <si>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</si>
  <si>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</si>
  <si>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</si>
  <si>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</si>
  <si>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</si>
  <si>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</si>
  <si>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</si>
  <si>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</si>
  <si>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</si>
  <si>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</si>
  <si>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</si>
  <si>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</si>
  <si>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</si>
  <si>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</si>
  <si>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</si>
  <si>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</si>
  <si>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</si>
  <si>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</si>
  <si>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</si>
  <si>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</si>
  <si>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</si>
  <si>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</si>
  <si>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</si>
  <si>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</si>
  <si>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</si>
  <si>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</si>
  <si>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</si>
  <si>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</si>
  <si>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</si>
  <si>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</si>
  <si>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</si>
  <si>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</si>
  <si>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</si>
  <si>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</si>
  <si>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</si>
  <si>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</si>
  <si>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</si>
  <si>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</si>
  <si>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</si>
  <si>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</si>
  <si>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</si>
  <si>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</si>
  <si>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</si>
  <si>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</si>
  <si>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</si>
  <si>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</si>
  <si>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</si>
  <si>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</si>
  <si>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</si>
  <si>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</si>
  <si>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</si>
  <si>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</si>
  <si>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</si>
  <si>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</si>
  <si>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</si>
  <si>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</si>
  <si>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</si>
  <si>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</si>
  <si>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</si>
  <si>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</si>
  <si>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</si>
  <si>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</si>
  <si>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</si>
  <si>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</si>
  <si>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</si>
  <si>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</si>
  <si>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</si>
  <si>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</si>
  <si>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</si>
  <si>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</si>
  <si>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</si>
  <si>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</si>
  <si>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</si>
  <si>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</si>
  <si>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</si>
  <si>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</si>
  <si>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</si>
  <si>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</si>
  <si>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</si>
  <si>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</si>
  <si>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</si>
  <si>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</si>
  <si>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</si>
  <si>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</si>
  <si>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</si>
  <si>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</si>
  <si>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</si>
  <si>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</si>
  <si>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</si>
  <si>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</si>
  <si>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</si>
  <si>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</si>
  <si>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</si>
  <si>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</si>
  <si>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</si>
  <si>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</si>
  <si>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</si>
  <si>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</si>
  <si>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</si>
  <si>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</si>
  <si>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</si>
  <si>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</si>
  <si>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</si>
  <si>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</si>
  <si>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</si>
  <si>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</si>
  <si>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</si>
  <si>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</si>
  <si>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</si>
  <si>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</si>
  <si>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</si>
  <si>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</si>
  <si>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</si>
  <si>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</si>
  <si>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</si>
  <si>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</si>
  <si>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</si>
  <si>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</si>
  <si>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</si>
  <si>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</si>
  <si>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</si>
  <si>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</si>
  <si>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</si>
  <si>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</si>
  <si>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</si>
  <si>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</si>
  <si>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</si>
  <si>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</si>
  <si>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</si>
  <si>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</si>
  <si>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</si>
  <si>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</si>
  <si>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</si>
  <si>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</si>
  <si>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</si>
  <si>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</si>
  <si>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</si>
  <si>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</si>
  <si>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</si>
  <si>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</si>
  <si>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</si>
  <si>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</si>
  <si>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</si>
  <si>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</si>
  <si>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</si>
  <si>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</si>
  <si>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</si>
  <si>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</si>
  <si>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</si>
  <si>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</si>
  <si>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</si>
  <si>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</si>
  <si>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</si>
  <si>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</si>
  <si>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</si>
  <si>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</si>
  <si>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</si>
  <si>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</si>
  <si>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</si>
  <si>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</si>
  <si>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</si>
  <si>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</si>
  <si>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</si>
  <si>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</si>
  <si>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</si>
  <si>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</si>
  <si>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</si>
  <si>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</si>
  <si>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</si>
  <si>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</si>
  <si>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</si>
  <si>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</si>
  <si>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</si>
  <si>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</si>
  <si>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</si>
  <si>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</si>
  <si>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</si>
  <si>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</si>
  <si>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</si>
  <si>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</si>
  <si>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</si>
  <si>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</si>
  <si>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</si>
  <si>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</si>
  <si>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</si>
  <si>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</si>
  <si>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</si>
  <si>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</si>
  <si>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</si>
  <si>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</si>
  <si>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</si>
  <si>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</si>
  <si>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</si>
  <si>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</si>
  <si>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</si>
  <si>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</si>
  <si>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</si>
  <si>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</si>
  <si>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</si>
  <si>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</si>
  <si>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</si>
  <si>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</si>
  <si>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</si>
  <si>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</si>
  <si>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</si>
  <si>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</si>
  <si>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</si>
  <si>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</si>
  <si>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</si>
  <si>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</si>
  <si>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</si>
  <si>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</si>
  <si>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</si>
  <si>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</si>
  <si>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</si>
  <si>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</si>
  <si>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</si>
  <si>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</si>
  <si>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</si>
  <si>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</si>
  <si>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</si>
  <si>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</si>
  <si>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</si>
  <si>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</si>
  <si>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</si>
  <si>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</si>
  <si>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</si>
  <si>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</si>
  <si>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</si>
  <si>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</si>
  <si>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</si>
  <si>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</si>
  <si>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</si>
  <si>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</si>
  <si>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</si>
  <si>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</si>
  <si>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</si>
  <si>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</si>
  <si>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</si>
  <si>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</si>
  <si>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</si>
  <si>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</si>
  <si>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</si>
  <si>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</si>
  <si>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</si>
  <si>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</si>
  <si>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</si>
  <si>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</si>
  <si>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</si>
  <si>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</si>
  <si>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</si>
  <si>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</si>
  <si>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</si>
  <si>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</si>
  <si>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</si>
  <si>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</si>
  <si>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</si>
  <si>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</si>
  <si>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</si>
  <si>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</si>
  <si>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</si>
  <si>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</si>
  <si>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</si>
  <si>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</si>
  <si>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</si>
  <si>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</si>
  <si>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</si>
  <si>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</si>
  <si>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</si>
  <si>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</si>
  <si>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</si>
  <si>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</si>
  <si>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</si>
  <si>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</si>
  <si>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</si>
  <si>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</si>
  <si>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</si>
  <si>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</si>
  <si>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</si>
  <si>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</si>
  <si>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</si>
  <si>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</si>
  <si>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</si>
  <si>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</si>
  <si>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</si>
  <si>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</si>
  <si>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</si>
  <si>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</si>
  <si>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</si>
  <si>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</si>
  <si>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</si>
  <si>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</si>
  <si>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</si>
  <si>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</si>
  <si>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</si>
  <si>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</si>
  <si>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</si>
  <si>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</si>
  <si>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</si>
  <si>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</si>
  <si>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</si>
  <si>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</si>
  <si>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</si>
  <si>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</si>
  <si>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</si>
  <si>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</si>
  <si>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</si>
  <si>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</si>
  <si>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</si>
  <si>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</si>
  <si>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</si>
  <si>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</si>
  <si>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</si>
  <si>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</si>
  <si>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</si>
  <si>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</si>
  <si>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</si>
  <si>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</si>
  <si>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</si>
  <si>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</si>
  <si>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</si>
  <si>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</si>
  <si>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</si>
  <si>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</si>
  <si>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</si>
  <si>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</si>
  <si>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</si>
  <si>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</si>
  <si>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</si>
  <si>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</si>
  <si>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</si>
  <si>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</si>
  <si>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</si>
  <si>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</si>
  <si>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</si>
  <si>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</si>
  <si>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</si>
  <si>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</si>
  <si>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</si>
  <si>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</si>
  <si>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</si>
  <si>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</si>
  <si>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</si>
  <si>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</si>
  <si>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</si>
  <si>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</si>
  <si>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</si>
  <si>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</si>
  <si>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</si>
  <si>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</si>
  <si>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</si>
  <si>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</si>
  <si>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</si>
  <si>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</si>
  <si>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</si>
  <si>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</si>
  <si>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</si>
  <si>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</si>
  <si>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</si>
  <si>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</si>
  <si>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</si>
  <si>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</si>
  <si>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</si>
  <si>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</si>
  <si>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</si>
  <si>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</si>
  <si>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</si>
  <si>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</si>
  <si>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</si>
  <si>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</si>
  <si>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</si>
  <si>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</si>
  <si>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</si>
  <si>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</si>
  <si>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</si>
  <si>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</si>
  <si>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</si>
  <si>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</si>
  <si>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</si>
  <si>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</si>
  <si>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</si>
  <si>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</si>
  <si>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</si>
  <si>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</si>
  <si>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</si>
  <si>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</si>
  <si>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</si>
  <si>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</si>
  <si>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</si>
  <si>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</si>
  <si>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</si>
  <si>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</si>
  <si>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</si>
  <si>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</si>
  <si>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</si>
  <si>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</si>
  <si>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</si>
  <si>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</si>
  <si>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</si>
  <si>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</si>
  <si>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</si>
  <si>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</si>
  <si>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</si>
  <si>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</si>
  <si>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</si>
  <si>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</si>
  <si>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</si>
  <si>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</si>
  <si>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</si>
  <si>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</si>
  <si>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</si>
  <si>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</si>
  <si>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</si>
  <si>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</si>
  <si>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</si>
  <si>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</si>
  <si>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</si>
  <si>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</si>
  <si>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</si>
  <si>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</si>
  <si>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</si>
  <si>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</si>
  <si>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</si>
  <si>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</si>
  <si>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</si>
  <si>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</si>
  <si>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</si>
  <si>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</si>
  <si>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</si>
  <si>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</si>
  <si>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</si>
  <si>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</si>
  <si>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</si>
  <si>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</si>
  <si>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</si>
  <si>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</si>
  <si>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</si>
  <si>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</si>
  <si>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</si>
  <si>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</si>
  <si>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</si>
  <si>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</si>
  <si>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</si>
  <si>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</si>
  <si>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</si>
  <si>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</si>
  <si>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</si>
  <si>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</si>
  <si>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</si>
  <si>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</si>
  <si>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</si>
  <si>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</si>
  <si>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</si>
  <si>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</si>
  <si>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</si>
  <si>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</si>
  <si>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</si>
  <si>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</si>
  <si>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</si>
  <si>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</si>
  <si>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</si>
  <si>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</si>
  <si>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</si>
  <si>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</si>
  <si>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</si>
  <si>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</si>
  <si>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</si>
  <si>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</si>
  <si>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</si>
  <si>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</si>
  <si>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</si>
  <si>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</si>
  <si>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</si>
  <si>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</si>
  <si>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</si>
  <si>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</si>
  <si>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</si>
  <si>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</si>
  <si>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</si>
  <si>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</si>
  <si>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</si>
  <si>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</si>
  <si>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</si>
  <si>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</si>
  <si>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</si>
  <si>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</si>
  <si>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</si>
  <si>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</si>
  <si>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</si>
  <si>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</si>
  <si>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</si>
  <si>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</si>
  <si>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</si>
  <si>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</si>
  <si>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</si>
  <si>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</si>
  <si>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</si>
  <si>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</si>
  <si>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</si>
  <si>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</si>
  <si>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</si>
  <si>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</si>
  <si>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</si>
  <si>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</si>
  <si>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</si>
  <si>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</si>
  <si>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</si>
  <si>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</si>
  <si>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</si>
  <si>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</si>
  <si>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</si>
  <si>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</si>
  <si>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</si>
  <si>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</si>
  <si>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</si>
  <si>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</si>
  <si>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</si>
  <si>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</si>
  <si>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</si>
  <si>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</si>
  <si>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</si>
  <si>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</si>
  <si>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</si>
  <si>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</si>
  <si>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</si>
  <si>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</si>
  <si>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</si>
  <si>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</si>
  <si>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</si>
  <si>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</si>
  <si>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</si>
  <si>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</si>
  <si>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</si>
  <si>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</si>
  <si>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</si>
  <si>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</si>
  <si>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</si>
  <si>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</si>
  <si>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</si>
  <si>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</si>
  <si>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</si>
  <si>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</si>
  <si>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</si>
  <si>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</si>
  <si>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</si>
  <si>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</si>
  <si>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</si>
  <si>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</si>
  <si>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</si>
  <si>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</si>
  <si>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</si>
  <si>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</si>
  <si>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</si>
  <si>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</si>
  <si>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</si>
  <si>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</si>
  <si>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</si>
  <si>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</si>
  <si>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</si>
  <si>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</si>
  <si>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</si>
  <si>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</si>
  <si>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</si>
  <si>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</si>
  <si>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</si>
  <si>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</si>
  <si>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</si>
  <si>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</si>
  <si>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</si>
  <si>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</si>
  <si>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</si>
  <si>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</si>
  <si>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</si>
  <si>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</si>
  <si>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</si>
  <si>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</si>
  <si>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</si>
  <si>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</si>
  <si>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</si>
  <si>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</si>
  <si>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</si>
  <si>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</si>
  <si>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</si>
  <si>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</si>
  <si>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</si>
  <si>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</si>
  <si>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</si>
  <si>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</si>
  <si>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</si>
  <si>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</si>
  <si>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</si>
  <si>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</si>
  <si>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</si>
  <si>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</si>
  <si>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</si>
  <si>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</si>
  <si>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</si>
  <si>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</si>
  <si>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</si>
  <si>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</si>
  <si>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</si>
  <si>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</si>
  <si>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</si>
  <si>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</si>
  <si>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</si>
  <si>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</si>
  <si>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</si>
  <si>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</si>
  <si>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</si>
  <si>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</si>
  <si>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</si>
  <si>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</si>
  <si>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</si>
  <si>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</si>
  <si>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</si>
  <si>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</si>
  <si>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</si>
  <si>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</si>
  <si>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</si>
  <si>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</si>
  <si>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</si>
  <si>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</si>
  <si>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</si>
  <si>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</si>
  <si>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</si>
  <si>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</si>
  <si>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</si>
  <si>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</si>
  <si>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</si>
  <si>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</si>
  <si>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</si>
  <si>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</si>
  <si>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</si>
  <si>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</si>
  <si>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</si>
  <si>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</si>
  <si>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</si>
  <si>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</si>
  <si>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</si>
  <si>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</si>
  <si>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</si>
  <si>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</si>
  <si>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</si>
  <si>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</si>
  <si>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</si>
  <si>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</si>
  <si>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</si>
  <si>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</si>
  <si>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</si>
  <si>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</si>
  <si>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</si>
  <si>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</si>
  <si>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</si>
  <si>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</si>
  <si>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</si>
  <si>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</si>
  <si>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</si>
  <si>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</si>
  <si>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</si>
  <si>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</si>
  <si>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</si>
  <si>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</si>
  <si>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</si>
  <si>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</si>
  <si>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</si>
  <si>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</si>
  <si>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</si>
  <si>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</si>
  <si>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</si>
  <si>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</si>
  <si>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</si>
  <si>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</si>
  <si>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</si>
  <si>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</si>
  <si>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</si>
  <si>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</si>
  <si>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</si>
  <si>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</si>
  <si>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</si>
  <si>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</si>
  <si>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</si>
  <si>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</si>
  <si>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</si>
  <si>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</si>
  <si>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</si>
  <si>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</si>
  <si>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</si>
  <si>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</si>
  <si>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</si>
  <si>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</si>
  <si>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</si>
  <si>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</si>
  <si>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</si>
  <si>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</si>
  <si>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</si>
  <si>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</si>
  <si>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</si>
  <si>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</si>
  <si>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</si>
  <si>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</si>
  <si>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</si>
  <si>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</si>
  <si>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</si>
  <si>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</si>
  <si>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</si>
  <si>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</si>
  <si>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</si>
  <si>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</si>
  <si>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</si>
  <si>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</si>
  <si>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</si>
  <si>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</si>
  <si>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</si>
  <si>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</si>
  <si>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</si>
  <si>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</si>
  <si>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</si>
  <si>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</si>
  <si>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</si>
  <si>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</si>
  <si>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</si>
  <si>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</si>
  <si>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</si>
  <si>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</si>
  <si>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</si>
  <si>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</si>
  <si>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</si>
  <si>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</si>
  <si>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</si>
  <si>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</si>
  <si>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</si>
  <si>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</si>
  <si>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</si>
  <si>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</si>
  <si>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</si>
  <si>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</si>
  <si>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</si>
  <si>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</si>
  <si>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</si>
  <si>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</si>
  <si>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</si>
  <si>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</si>
  <si>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</si>
  <si>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</si>
  <si>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</si>
  <si>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</si>
  <si>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</si>
  <si>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</si>
  <si>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</si>
  <si>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</si>
  <si>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</si>
  <si>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</si>
  <si>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</si>
  <si>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</si>
  <si>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</si>
  <si>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</si>
  <si>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</si>
  <si>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</si>
  <si>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</si>
  <si>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</si>
  <si>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</si>
  <si>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</si>
  <si>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</si>
  <si>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</si>
  <si>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</si>
  <si>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</si>
  <si>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</si>
  <si>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</si>
  <si>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</si>
  <si>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</si>
  <si>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</si>
  <si>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</si>
  <si>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</si>
  <si>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</si>
  <si>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</si>
  <si>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</si>
  <si>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</si>
  <si>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</si>
  <si>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</si>
  <si>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</si>
  <si>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</si>
  <si>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</si>
  <si>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</si>
  <si>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</si>
  <si>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</si>
  <si>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</si>
  <si>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</si>
  <si>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</si>
  <si>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</si>
  <si>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</si>
  <si>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</si>
  <si>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</si>
  <si>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</si>
  <si>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</si>
  <si>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</si>
  <si>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</si>
  <si>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</si>
  <si>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</si>
  <si>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</si>
  <si>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</si>
  <si>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</si>
  <si>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</si>
  <si>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</si>
  <si>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</si>
  <si>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</si>
  <si>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</si>
  <si>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</si>
  <si>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</si>
  <si>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</si>
  <si>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</si>
  <si>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</si>
  <si>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</si>
  <si>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</si>
  <si>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</si>
  <si>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</si>
  <si>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</si>
  <si>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</si>
  <si>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</si>
  <si>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</si>
  <si>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</si>
  <si>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</si>
  <si>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</si>
  <si>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</si>
  <si>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</si>
  <si>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</si>
  <si>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</si>
  <si>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</si>
  <si>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</si>
  <si>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</si>
  <si>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</si>
  <si>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</si>
  <si>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</si>
  <si>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</si>
  <si>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</si>
  <si>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</si>
  <si>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</si>
  <si>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</si>
  <si>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</si>
  <si>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</si>
  <si>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</si>
  <si>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</si>
  <si>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</si>
  <si>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</si>
  <si>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</si>
  <si>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</si>
  <si>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</si>
  <si>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</si>
  <si>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</si>
  <si>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</si>
  <si>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</si>
  <si>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</si>
  <si>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</si>
  <si>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</si>
  <si>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</si>
  <si>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</si>
  <si>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</si>
  <si>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</si>
  <si>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</si>
  <si>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</si>
  <si>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</si>
  <si>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</si>
  <si>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</si>
  <si>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</si>
  <si>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</si>
  <si>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</si>
  <si>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</si>
  <si>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</si>
  <si>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</si>
  <si>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</si>
  <si>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</si>
  <si>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</si>
  <si>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</si>
  <si>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</si>
  <si>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</si>
  <si>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</si>
  <si>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</si>
  <si>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</si>
  <si>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</si>
  <si>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</si>
  <si>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</si>
  <si>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</si>
  <si>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</si>
  <si>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</si>
  <si>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</si>
  <si>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</si>
  <si>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</si>
  <si>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</si>
  <si>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</si>
  <si>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</si>
  <si>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</si>
  <si>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</si>
  <si>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</si>
  <si>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</si>
  <si>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</si>
  <si>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</si>
  <si>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</si>
  <si>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</si>
  <si>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</si>
  <si>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</si>
  <si>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</si>
  <si>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</si>
  <si>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</si>
  <si>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</si>
  <si>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</si>
  <si>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</si>
  <si>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</si>
  <si>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</si>
  <si>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</si>
  <si>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</si>
  <si>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</si>
  <si>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</si>
  <si>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</si>
  <si>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</si>
  <si>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</si>
  <si>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</si>
  <si>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</si>
  <si>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</si>
  <si>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</si>
  <si>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</si>
  <si>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</si>
  <si>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</si>
  <si>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</si>
  <si>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</si>
  <si>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</si>
  <si>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</si>
  <si>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</si>
  <si>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</si>
  <si>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</si>
  <si>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</si>
  <si>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</si>
  <si>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</si>
  <si>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</si>
  <si>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</si>
  <si>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</si>
  <si>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</si>
  <si>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</si>
  <si>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</si>
  <si>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</si>
  <si>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</si>
  <si>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</si>
  <si>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</si>
  <si>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</si>
  <si>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</si>
  <si>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</si>
  <si>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</si>
  <si>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</si>
  <si>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</si>
  <si>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</si>
  <si>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</si>
  <si>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</si>
  <si>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</si>
  <si>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</si>
  <si>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</si>
  <si>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</si>
  <si>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</si>
  <si>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</si>
  <si>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</si>
  <si>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</si>
  <si>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</si>
  <si>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</si>
  <si>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</si>
  <si>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</si>
  <si>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</si>
  <si>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</si>
  <si>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</si>
  <si>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</si>
  <si>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</si>
  <si>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</si>
  <si>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</si>
  <si>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</si>
  <si>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</si>
  <si>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</si>
  <si>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</si>
  <si>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</si>
  <si>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</si>
  <si>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</si>
  <si>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</si>
  <si>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</si>
  <si>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</si>
  <si>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</si>
  <si>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</si>
  <si>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</si>
  <si>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</si>
  <si>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</si>
  <si>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</si>
  <si>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</si>
  <si>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</si>
  <si>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</si>
  <si>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</si>
  <si>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</si>
  <si>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</si>
  <si>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</si>
  <si>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</si>
  <si>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</si>
  <si>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</si>
  <si>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</si>
  <si>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</si>
  <si>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</si>
  <si>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</si>
  <si>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</si>
  <si>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</si>
  <si>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</si>
  <si>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</si>
  <si>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</si>
  <si>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</si>
  <si>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</si>
  <si>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</si>
  <si>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</si>
  <si>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</si>
  <si>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</si>
  <si>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</si>
  <si>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</si>
  <si>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</si>
  <si>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</si>
  <si>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</si>
  <si>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</si>
  <si>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</si>
  <si>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</si>
  <si>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</si>
  <si>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</si>
  <si>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</si>
  <si>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</si>
  <si>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</si>
  <si>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</si>
  <si>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</si>
  <si>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</si>
  <si>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</si>
  <si>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</si>
  <si>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</si>
  <si>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</si>
  <si>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</si>
  <si>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</si>
  <si>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</si>
  <si>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</si>
  <si>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</si>
  <si>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</si>
  <si>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</si>
  <si>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</si>
  <si>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</si>
  <si>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</si>
  <si>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</si>
  <si>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</si>
  <si>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</si>
  <si>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</si>
  <si>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</si>
  <si>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</si>
  <si>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</si>
  <si>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</si>
  <si>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</si>
  <si>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</si>
  <si>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</si>
  <si>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</si>
  <si>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</si>
  <si>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</si>
  <si>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</si>
  <si>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</si>
  <si>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</si>
  <si>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</si>
  <si>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</si>
  <si>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</si>
  <si>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</si>
  <si>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</si>
  <si>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</si>
  <si>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</si>
  <si>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</si>
  <si>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</si>
  <si>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</si>
  <si>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</si>
  <si>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</si>
  <si>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</si>
  <si>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</si>
  <si>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</si>
  <si>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</si>
  <si>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</si>
  <si>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</si>
  <si>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</si>
  <si>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</si>
  <si>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</si>
  <si>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</si>
  <si>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</si>
  <si>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</si>
  <si>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</si>
  <si>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</si>
  <si>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</si>
  <si>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</si>
  <si>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</si>
  <si>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</si>
  <si>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</si>
  <si>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</si>
  <si>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</si>
  <si>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</si>
  <si>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</si>
  <si>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</si>
  <si>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</si>
  <si>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</si>
  <si>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</si>
  <si>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</si>
  <si>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</si>
  <si>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</si>
  <si>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</si>
  <si>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</si>
  <si>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</si>
  <si>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</si>
  <si>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</si>
  <si>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</si>
  <si>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</si>
  <si>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</si>
  <si>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</si>
  <si>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</si>
  <si>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</si>
  <si>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</si>
  <si>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</si>
  <si>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</si>
  <si>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</si>
  <si>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</si>
  <si>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</si>
  <si>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</si>
  <si>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</si>
  <si>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</si>
  <si>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</si>
  <si>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</si>
  <si>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</si>
  <si>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</si>
  <si>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</si>
  <si>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</si>
  <si>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</si>
  <si>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</si>
  <si>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</si>
  <si>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</si>
  <si>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</si>
  <si>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</si>
  <si>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</si>
  <si>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</si>
  <si>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</si>
  <si>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</si>
  <si>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</si>
  <si>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</si>
  <si>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</si>
  <si>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</si>
  <si>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</si>
  <si>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</si>
  <si>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</si>
  <si>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</si>
  <si>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</si>
  <si>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</si>
  <si>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</si>
  <si>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</si>
  <si>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</si>
  <si>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</si>
  <si>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</si>
  <si>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</si>
  <si>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</si>
  <si>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</si>
  <si>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</si>
  <si>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</si>
  <si>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</si>
  <si>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</si>
  <si>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</si>
  <si>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</si>
  <si>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</si>
  <si>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</si>
  <si>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</si>
  <si>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</si>
  <si>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</si>
  <si>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</si>
  <si>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</si>
  <si>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</si>
  <si>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</si>
  <si>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</si>
  <si>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</si>
  <si>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</si>
  <si>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</si>
  <si>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</si>
  <si>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</si>
  <si>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</si>
  <si>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</si>
  <si>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</si>
  <si>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</si>
  <si>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</si>
  <si>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</si>
  <si>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</si>
  <si>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</si>
  <si>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</si>
  <si>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</si>
  <si>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</si>
  <si>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</si>
  <si>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</si>
  <si>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</si>
  <si>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</si>
  <si>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</si>
  <si>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</si>
  <si>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</si>
  <si>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</si>
  <si>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</si>
  <si>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</si>
  <si>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</si>
  <si>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</si>
  <si>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</si>
  <si>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</si>
  <si>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</si>
  <si>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</si>
  <si>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</si>
  <si>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</si>
  <si>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</si>
  <si>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</si>
  <si>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</si>
  <si>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</si>
  <si>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</si>
  <si>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</si>
  <si>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</si>
  <si>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</si>
  <si>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</si>
  <si>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</si>
  <si>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</si>
  <si>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</si>
  <si>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</si>
  <si>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</si>
  <si>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</si>
  <si>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</si>
  <si>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</si>
  <si>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</si>
  <si>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</si>
  <si>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</si>
  <si>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</si>
  <si>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</si>
  <si>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</si>
  <si>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</si>
  <si>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</si>
  <si>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</si>
  <si>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</si>
  <si>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</si>
  <si>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</si>
  <si>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</si>
  <si>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</si>
  <si>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</si>
  <si>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</si>
  <si>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</si>
  <si>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</si>
  <si>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</si>
  <si>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</si>
  <si>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</si>
  <si>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</si>
  <si>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</si>
  <si>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</si>
  <si>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</si>
  <si>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</si>
  <si>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</si>
  <si>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</si>
  <si>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</si>
  <si>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</si>
  <si>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</si>
  <si>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</si>
  <si>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</si>
  <si>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</si>
  <si>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</si>
  <si>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</si>
  <si>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</si>
  <si>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</si>
  <si>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</si>
  <si>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</si>
  <si>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</si>
  <si>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</si>
  <si>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</si>
  <si>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</si>
  <si>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</si>
  <si>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</si>
  <si>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</si>
  <si>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</si>
  <si>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</si>
  <si>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</si>
  <si>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</si>
  <si>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</si>
  <si>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</si>
  <si>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</si>
  <si>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</si>
  <si>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</si>
  <si>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</si>
  <si>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</si>
  <si>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</si>
  <si>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</si>
  <si>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</si>
  <si>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</si>
  <si>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</si>
  <si>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</si>
  <si>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</si>
  <si>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</si>
  <si>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</si>
  <si>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</si>
  <si>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</si>
  <si>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</si>
  <si>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</si>
  <si>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</si>
  <si>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</si>
  <si>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</si>
  <si>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</si>
  <si>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</si>
  <si>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</si>
  <si>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</si>
  <si>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</si>
  <si>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</si>
  <si>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</si>
  <si>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</si>
  <si>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</si>
  <si>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</si>
  <si>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</si>
  <si>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</si>
  <si>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</si>
  <si>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</si>
  <si>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</si>
  <si>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</si>
  <si>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</si>
  <si>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</si>
  <si>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</si>
  <si>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</si>
  <si>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</si>
  <si>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</si>
  <si>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</si>
  <si>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</si>
  <si>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</si>
  <si>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</si>
  <si>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</si>
  <si>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</si>
  <si>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</si>
  <si>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</si>
  <si>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</si>
  <si>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</si>
  <si>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</si>
  <si>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</si>
  <si>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</si>
  <si>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</si>
  <si>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</si>
  <si>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</si>
  <si>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</si>
  <si>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</si>
  <si>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</si>
  <si>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</si>
  <si>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</si>
  <si>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</si>
  <si>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</si>
  <si>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</si>
  <si>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</si>
  <si>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</si>
  <si>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</si>
  <si>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</si>
  <si>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</si>
  <si>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</si>
  <si>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</si>
  <si>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</si>
  <si>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</si>
  <si>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</si>
  <si>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</si>
  <si>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</si>
  <si>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</si>
  <si>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</si>
  <si>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</si>
  <si>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</si>
  <si>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</si>
  <si>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</si>
  <si>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</si>
  <si>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</si>
  <si>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</si>
  <si>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</si>
  <si>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</si>
  <si>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</si>
  <si>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</si>
  <si>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</si>
  <si>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</si>
  <si>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</si>
  <si>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</si>
  <si>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</si>
  <si>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</si>
  <si>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</si>
  <si>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</si>
  <si>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</si>
  <si>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</si>
  <si>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</si>
  <si>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</si>
  <si>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</si>
  <si>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</si>
  <si>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</si>
  <si>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</si>
  <si>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</si>
  <si>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</si>
  <si>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</si>
  <si>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</si>
  <si>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</si>
  <si>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</si>
  <si>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</si>
  <si>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</si>
  <si>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</si>
  <si>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</si>
  <si>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</si>
  <si>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</si>
  <si>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</si>
  <si>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</si>
  <si>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</si>
  <si>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</si>
  <si>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</si>
  <si>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</si>
  <si>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</si>
  <si>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</si>
  <si>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</si>
  <si>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</si>
  <si>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</si>
  <si>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</si>
  <si>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</si>
  <si>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</si>
  <si>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</si>
  <si>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</si>
  <si>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</si>
  <si>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</si>
  <si>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</si>
  <si>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</si>
  <si>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</si>
  <si>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</si>
  <si>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</si>
  <si>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</si>
  <si>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</si>
  <si>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</si>
  <si>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</si>
  <si>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</si>
  <si>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</si>
  <si>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</si>
  <si>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</si>
  <si>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</si>
  <si>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</si>
  <si>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</si>
  <si>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</si>
  <si>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</si>
  <si>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</si>
  <si>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</si>
  <si>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</si>
  <si>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</si>
  <si>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</si>
  <si>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</si>
  <si>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</si>
  <si>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</si>
  <si>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</si>
  <si>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</si>
  <si>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</si>
  <si>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</si>
  <si>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</si>
  <si>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</si>
  <si>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</si>
  <si>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</si>
  <si>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</si>
  <si>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</si>
  <si>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</si>
  <si>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</si>
  <si>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</si>
  <si>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</si>
  <si>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</si>
  <si>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</si>
  <si>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</si>
  <si>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</si>
  <si>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</si>
  <si>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</si>
  <si>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</si>
  <si>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</si>
  <si>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</si>
  <si>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</si>
  <si>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</si>
  <si>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</si>
  <si>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</si>
  <si>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</si>
  <si>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</si>
  <si>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</si>
  <si>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</si>
  <si>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</si>
  <si>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</si>
  <si>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</si>
  <si>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</si>
  <si>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</si>
  <si>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</si>
  <si>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</si>
  <si>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</si>
  <si>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</si>
  <si>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</si>
  <si>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</si>
  <si>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</si>
  <si>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</si>
  <si>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</si>
  <si>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</si>
  <si>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</si>
  <si>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</si>
  <si>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</si>
  <si>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</si>
  <si>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</si>
  <si>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</si>
  <si>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</si>
  <si>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</si>
  <si>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</si>
  <si>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</si>
  <si>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</si>
  <si>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</si>
  <si>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</si>
  <si>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</si>
  <si>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</si>
  <si>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</si>
  <si>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</si>
  <si>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</si>
  <si>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</si>
  <si>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</si>
  <si>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</si>
  <si>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</si>
  <si>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</si>
  <si>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</si>
  <si>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</si>
  <si>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</si>
  <si>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</si>
  <si>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</si>
  <si>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</si>
  <si>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</si>
  <si>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</si>
  <si>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</si>
  <si>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</si>
  <si>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</si>
  <si>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</si>
  <si>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</si>
  <si>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</si>
  <si>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</si>
  <si>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</si>
  <si>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</si>
  <si>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</si>
  <si>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</si>
  <si>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</si>
  <si>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</si>
  <si>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</si>
  <si>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</si>
  <si>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</si>
  <si>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</si>
  <si>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</si>
  <si>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</si>
  <si>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</si>
  <si>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</si>
  <si>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</si>
  <si>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</si>
  <si>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</si>
  <si>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</si>
  <si>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</si>
  <si>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</si>
  <si>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</si>
  <si>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</si>
  <si>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</si>
  <si>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</si>
  <si>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</si>
  <si>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</si>
  <si>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</si>
  <si>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</si>
  <si>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</si>
  <si>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</si>
  <si>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</si>
  <si>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</si>
  <si>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</si>
  <si>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</si>
  <si>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</si>
  <si>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</si>
  <si>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</si>
  <si>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</si>
  <si>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</si>
  <si>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</si>
  <si>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</si>
  <si>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</si>
  <si>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</si>
  <si>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</si>
  <si>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</si>
  <si>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</si>
  <si>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</si>
  <si>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</si>
  <si>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</si>
  <si>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</si>
  <si>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</si>
  <si>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</si>
  <si>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</si>
  <si>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</si>
  <si>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</si>
  <si>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</si>
  <si>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</si>
  <si>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</si>
  <si>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</si>
  <si>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</si>
  <si>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</si>
  <si>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</si>
  <si>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</si>
  <si>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</si>
  <si>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</si>
  <si>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</si>
  <si>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</si>
  <si>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</si>
  <si>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</si>
  <si>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</si>
  <si>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</si>
  <si>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</si>
  <si>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</si>
  <si>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</si>
  <si>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</si>
  <si>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</si>
  <si>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</si>
  <si>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</si>
  <si>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</si>
  <si>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</si>
  <si>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</si>
  <si>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</si>
  <si>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</si>
  <si>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</si>
  <si>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</si>
  <si>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</si>
  <si>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</si>
  <si>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</si>
  <si>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</si>
  <si>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</si>
  <si>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</si>
  <si>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</si>
  <si>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</si>
  <si>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</si>
  <si>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</si>
  <si>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</si>
  <si>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</si>
  <si>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</si>
  <si>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</si>
  <si>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</si>
  <si>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</si>
  <si>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</si>
  <si>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</si>
  <si>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</si>
  <si>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</si>
  <si>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</si>
  <si>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</si>
  <si>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</si>
  <si>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</si>
  <si>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</si>
  <si>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</si>
  <si>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</si>
  <si>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</si>
  <si>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</si>
  <si>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</si>
  <si>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</si>
  <si>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</si>
  <si>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</si>
  <si>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</si>
  <si>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</si>
  <si>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</si>
  <si>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</si>
  <si>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</si>
  <si>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</si>
  <si>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</si>
  <si>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</si>
  <si>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</si>
  <si>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</si>
  <si>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</si>
  <si>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</si>
  <si>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</si>
  <si>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</si>
  <si>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</si>
  <si>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</si>
  <si>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</si>
  <si>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</si>
  <si>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</si>
  <si>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</si>
  <si>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</si>
  <si>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</si>
  <si>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</si>
  <si>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</si>
  <si>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</si>
  <si>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</si>
  <si>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</si>
  <si>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</si>
  <si>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</si>
  <si>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</si>
  <si>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</si>
  <si>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</si>
  <si>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</si>
  <si>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</si>
  <si>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</si>
  <si>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</si>
  <si>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</si>
  <si>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</si>
  <si>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</si>
  <si>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</si>
  <si>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</si>
  <si>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</si>
  <si>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</si>
  <si>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</si>
  <si>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</si>
  <si>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</si>
  <si>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</si>
  <si>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</si>
  <si>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</si>
  <si>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</si>
  <si>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</si>
  <si>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</si>
  <si>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</si>
  <si>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</si>
  <si>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</si>
  <si>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</si>
  <si>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</si>
  <si>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</si>
  <si>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</si>
  <si>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</si>
  <si>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</si>
  <si>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</si>
  <si>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</si>
  <si>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</si>
  <si>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</si>
  <si>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</si>
  <si>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</si>
  <si>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</si>
  <si>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</si>
  <si>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</si>
  <si>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</si>
  <si>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</si>
  <si>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</si>
  <si>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</si>
  <si>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</si>
  <si>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</si>
  <si>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</si>
  <si>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</si>
  <si>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</si>
  <si>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</si>
  <si>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</si>
  <si>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</si>
  <si>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</si>
  <si>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</si>
  <si>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</si>
  <si>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</si>
  <si>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</si>
  <si>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</si>
  <si>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</si>
  <si>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</si>
  <si>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</si>
  <si>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</si>
  <si>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</si>
  <si>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</si>
  <si>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</si>
  <si>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</si>
  <si>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</si>
  <si>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</si>
  <si>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</si>
  <si>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</si>
  <si>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</si>
  <si>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</si>
  <si>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</si>
  <si>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</si>
  <si>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</si>
  <si>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</si>
  <si>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</si>
  <si>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</si>
  <si>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</si>
  <si>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</si>
  <si>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</si>
  <si>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</si>
  <si>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</si>
  <si>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</si>
  <si>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</si>
  <si>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</si>
  <si>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</si>
  <si>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</si>
  <si>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</si>
  <si>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</si>
  <si>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</si>
  <si>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</si>
  <si>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</si>
  <si>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</si>
  <si>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</si>
  <si>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</si>
  <si>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</si>
  <si>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</si>
  <si>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</si>
  <si>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</si>
  <si>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</si>
  <si>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</si>
  <si>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</si>
  <si>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</si>
  <si>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</si>
  <si>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</si>
  <si>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</si>
  <si>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</si>
  <si>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</si>
  <si>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</si>
  <si>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</si>
  <si>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</si>
  <si>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</si>
  <si>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</si>
  <si>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</si>
  <si>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</si>
  <si>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</si>
  <si>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</si>
  <si>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</si>
  <si>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</si>
  <si>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</si>
  <si>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</si>
  <si>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</si>
  <si>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</si>
  <si>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</si>
  <si>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</si>
  <si>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</si>
  <si>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</si>
  <si>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</si>
  <si>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</si>
  <si>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</si>
  <si>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</si>
  <si>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</si>
  <si>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</si>
  <si>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</si>
  <si>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</si>
  <si>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</si>
  <si>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</si>
  <si>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</si>
  <si>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</si>
  <si>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</si>
  <si>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</si>
  <si>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</si>
  <si>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</si>
  <si>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</si>
  <si>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</si>
  <si>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</si>
  <si>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</si>
  <si>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</si>
  <si>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</si>
  <si>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</si>
  <si>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</si>
  <si>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</si>
  <si>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</si>
  <si>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</si>
  <si>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</si>
  <si>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</si>
  <si>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</si>
  <si>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</si>
  <si>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</si>
  <si>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</si>
  <si>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</si>
  <si>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</si>
  <si>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</si>
  <si>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</si>
  <si>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</si>
  <si>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</si>
  <si>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</si>
  <si>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</si>
  <si>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</si>
  <si>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</si>
  <si>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</si>
  <si>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</si>
  <si>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</si>
  <si>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</si>
  <si>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</si>
  <si>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</si>
  <si>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</si>
  <si>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</si>
  <si>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</si>
  <si>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</si>
  <si>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</si>
  <si>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</si>
  <si>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</si>
  <si>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</si>
  <si>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</si>
  <si>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</si>
  <si>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</si>
  <si>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</si>
  <si>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</si>
  <si>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</si>
  <si>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</si>
  <si>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</si>
  <si>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</si>
  <si>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</si>
  <si>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</si>
  <si>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</si>
  <si>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</si>
  <si>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</si>
  <si>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</si>
  <si>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</si>
  <si>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</si>
  <si>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</si>
  <si>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</si>
  <si>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</si>
  <si>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</si>
  <si>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</si>
  <si>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</si>
  <si>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</si>
  <si>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</si>
  <si>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</si>
  <si>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</si>
  <si>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</si>
  <si>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</si>
  <si>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</si>
  <si>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</si>
  <si>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</si>
  <si>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</si>
  <si>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</si>
  <si>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</si>
  <si>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</si>
  <si>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</si>
  <si>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</si>
  <si>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</si>
  <si>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</si>
  <si>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</si>
  <si>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</si>
  <si>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</si>
  <si>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</si>
  <si>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</si>
  <si>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</si>
  <si>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</si>
  <si>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</si>
  <si>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</si>
  <si>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</si>
  <si>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</si>
  <si>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</si>
  <si>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</si>
  <si>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</si>
  <si>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</si>
  <si>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</si>
  <si>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</si>
  <si>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</si>
  <si>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</si>
  <si>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</si>
  <si>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</si>
  <si>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</si>
  <si>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</si>
  <si>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</si>
  <si>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</si>
  <si>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</si>
  <si>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</si>
  <si>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</si>
  <si>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</si>
  <si>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</si>
  <si>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</si>
  <si>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</si>
  <si>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</si>
  <si>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</si>
  <si>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</si>
  <si>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</si>
  <si>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</si>
  <si>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</si>
  <si>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</si>
  <si>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</si>
  <si>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</si>
  <si>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</si>
  <si>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</si>
  <si>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</si>
  <si>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</si>
  <si>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</si>
  <si>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</si>
  <si>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</si>
  <si>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</si>
  <si>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</si>
  <si>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</si>
  <si>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</si>
  <si>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</si>
  <si>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</si>
  <si>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</si>
  <si>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</si>
  <si>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</si>
  <si>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</si>
  <si>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</si>
  <si>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</si>
  <si>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</si>
  <si>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</si>
  <si>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</si>
  <si>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</si>
  <si>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</si>
  <si>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</si>
  <si>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</si>
  <si>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</si>
  <si>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</si>
  <si>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</si>
  <si>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</si>
  <si>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</si>
  <si>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</si>
  <si>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</si>
  <si>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</si>
  <si>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</si>
  <si>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</si>
  <si>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</si>
  <si>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</si>
  <si>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</si>
  <si>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</si>
  <si>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</si>
  <si>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</si>
  <si>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</si>
  <si>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</si>
  <si>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</si>
  <si>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</si>
  <si>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</si>
  <si>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</si>
  <si>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</si>
  <si>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</si>
  <si>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</si>
  <si>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</si>
  <si>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</si>
  <si>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</si>
  <si>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</si>
  <si>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</si>
  <si>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</si>
  <si>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</si>
  <si>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</si>
  <si>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</si>
  <si>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</si>
  <si>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</si>
  <si>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</si>
  <si>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</si>
  <si>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</si>
  <si>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</si>
  <si>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</si>
  <si>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</si>
  <si>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</si>
  <si>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</si>
  <si>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</si>
  <si>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</si>
  <si>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</si>
  <si>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</si>
  <si>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</si>
  <si>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</si>
  <si>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</si>
  <si>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</si>
  <si>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</si>
  <si>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</si>
  <si>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</si>
  <si>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</si>
  <si>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</si>
  <si>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</si>
  <si>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</si>
  <si>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</si>
  <si>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</si>
  <si>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</si>
  <si>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</si>
  <si>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</si>
  <si>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</si>
  <si>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</si>
  <si>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</si>
  <si>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</si>
  <si>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</si>
  <si>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</si>
  <si>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</si>
  <si>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</si>
  <si>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</si>
  <si>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</si>
  <si>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</si>
  <si>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</si>
  <si>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</si>
  <si>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</si>
  <si>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</si>
  <si>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</si>
  <si>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</si>
  <si>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</si>
  <si>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</si>
  <si>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</si>
  <si>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</si>
  <si>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</si>
  <si>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</si>
  <si>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</si>
  <si>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</si>
  <si>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</si>
  <si>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</si>
  <si>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</si>
  <si>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</si>
  <si>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</si>
  <si>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</si>
  <si>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</si>
  <si>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</si>
  <si>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</si>
  <si>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</si>
  <si>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</si>
  <si>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</si>
  <si>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</si>
  <si>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</si>
  <si>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</si>
  <si>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</si>
  <si>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</si>
  <si>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</si>
  <si>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</si>
  <si>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</si>
  <si>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</si>
  <si>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</si>
  <si>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</si>
  <si>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</si>
  <si>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</si>
  <si>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</si>
  <si>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</si>
  <si>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</si>
  <si>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</si>
  <si>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</si>
  <si>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</si>
  <si>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</si>
  <si>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</si>
  <si>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</si>
  <si>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</si>
  <si>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</si>
  <si>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</si>
  <si>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</si>
  <si>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</si>
  <si>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</si>
  <si>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</si>
  <si>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</si>
  <si>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</si>
  <si>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</si>
  <si>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</si>
  <si>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</si>
  <si>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</si>
  <si>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</si>
  <si>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</si>
  <si>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</si>
  <si>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</si>
  <si>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</si>
  <si>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</si>
  <si>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</si>
  <si>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</si>
  <si>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</si>
  <si>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</si>
  <si>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</si>
  <si>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</si>
  <si>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</si>
  <si>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</si>
  <si>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</si>
  <si>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</si>
  <si>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</si>
  <si>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</si>
  <si>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</si>
  <si>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</si>
  <si>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</si>
  <si>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</si>
  <si>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</si>
  <si>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</si>
  <si>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</si>
  <si>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</si>
  <si>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</si>
  <si>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</si>
  <si>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</si>
  <si>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</si>
  <si>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</si>
  <si>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</si>
  <si>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</si>
  <si>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</si>
  <si>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</si>
  <si>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</si>
  <si>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</si>
  <si>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</si>
  <si>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</si>
  <si>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</si>
  <si>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</si>
  <si>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</si>
  <si>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</si>
  <si>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</si>
  <si>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</si>
  <si>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</si>
  <si>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</si>
  <si>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</si>
  <si>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</si>
  <si>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</si>
  <si>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</si>
  <si>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</si>
  <si>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</si>
  <si>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</si>
  <si>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</si>
  <si>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</si>
  <si>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</si>
  <si>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</si>
  <si>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</si>
  <si>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</si>
  <si>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</si>
  <si>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</si>
  <si>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</si>
  <si>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</si>
  <si>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</si>
  <si>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</si>
  <si>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</si>
  <si>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</si>
  <si>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</si>
  <si>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</si>
  <si>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</si>
  <si>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</si>
  <si>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</si>
  <si>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</si>
  <si>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</si>
  <si>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</si>
  <si>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</si>
  <si>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</si>
  <si>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</si>
  <si>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</si>
  <si>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</si>
  <si>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</si>
  <si>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</si>
  <si>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</si>
  <si>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</si>
  <si>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</si>
  <si>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</si>
  <si>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</si>
  <si>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</si>
  <si>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</si>
  <si>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</si>
  <si>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</si>
  <si>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</si>
  <si>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</si>
  <si>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</si>
  <si>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</si>
  <si>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</si>
  <si>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</si>
  <si>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</si>
  <si>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</si>
  <si>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</si>
  <si>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</si>
  <si>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</si>
  <si>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</si>
  <si>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</si>
  <si>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</si>
  <si>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</si>
  <si>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</si>
  <si>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</si>
  <si>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</si>
  <si>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</si>
  <si>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</si>
  <si>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</si>
  <si>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</si>
  <si>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</si>
  <si>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</si>
  <si>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</si>
  <si>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</si>
  <si>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</si>
  <si>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</si>
  <si>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</si>
  <si>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</si>
  <si>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</si>
  <si>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</si>
  <si>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</si>
  <si>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</si>
  <si>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</si>
  <si>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</si>
  <si>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</si>
  <si>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</si>
  <si>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</si>
  <si>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</si>
  <si>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</si>
  <si>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</si>
  <si>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</si>
  <si>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</si>
  <si>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</si>
  <si>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</si>
  <si>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</si>
  <si>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</si>
  <si>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</si>
  <si>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</si>
  <si>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</si>
  <si>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</si>
  <si>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</si>
  <si>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</si>
  <si>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</si>
  <si>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</si>
  <si>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</si>
  <si>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</si>
  <si>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</si>
  <si>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</si>
  <si>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</si>
  <si>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</si>
  <si>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</si>
  <si>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</si>
  <si>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</si>
  <si>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</si>
  <si>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</si>
  <si>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</si>
  <si>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</si>
  <si>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</si>
  <si>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</si>
  <si>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</si>
  <si>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</si>
  <si>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</si>
  <si>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</si>
  <si>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</si>
  <si>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</si>
  <si>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</si>
  <si>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</si>
  <si>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</si>
  <si>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</si>
  <si>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</si>
  <si>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</si>
  <si>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</si>
  <si>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</si>
  <si>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</si>
  <si>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</si>
  <si>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</si>
  <si>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</si>
  <si>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</si>
  <si>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</si>
  <si>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</si>
  <si>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</si>
  <si>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</si>
  <si>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</si>
  <si>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</si>
  <si>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</si>
  <si>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</si>
  <si>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</si>
  <si>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</si>
  <si>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</si>
  <si>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</si>
  <si>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</si>
  <si>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</si>
  <si>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</si>
  <si>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</si>
  <si>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</si>
  <si>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</si>
  <si>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</si>
  <si>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</si>
  <si>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</si>
  <si>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</si>
  <si>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</si>
  <si>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</si>
  <si>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</si>
  <si>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</si>
  <si>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</si>
  <si>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</si>
  <si>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</si>
  <si>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</si>
  <si>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</si>
  <si>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</si>
  <si>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</si>
  <si>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</si>
  <si>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</si>
  <si>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</si>
  <si>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</si>
  <si>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</si>
  <si>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</si>
  <si>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</si>
  <si>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</si>
  <si>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</si>
  <si>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</si>
  <si>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</si>
  <si>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</si>
  <si>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</si>
  <si>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</si>
  <si>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</si>
  <si>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</si>
  <si>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</si>
  <si>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</si>
  <si>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</si>
  <si>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</si>
  <si>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</si>
  <si>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</si>
  <si>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</si>
  <si>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</si>
  <si>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</si>
  <si>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</si>
  <si>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</si>
  <si>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</si>
  <si>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</si>
  <si>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</si>
  <si>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</si>
  <si>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</si>
  <si>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</si>
  <si>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</si>
  <si>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</si>
  <si>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</si>
  <si>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</si>
  <si>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</si>
  <si>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</si>
  <si>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</si>
  <si>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</si>
  <si>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</si>
  <si>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</si>
  <si>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</si>
  <si>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</si>
  <si>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</si>
  <si>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</si>
  <si>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</si>
  <si>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</si>
  <si>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</si>
  <si>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</si>
  <si>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</si>
  <si>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</si>
  <si>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</si>
  <si>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</si>
  <si>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</si>
  <si>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</si>
  <si>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</si>
  <si>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</si>
  <si>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</si>
  <si>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</si>
  <si>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</si>
  <si>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</si>
  <si>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</si>
  <si>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</si>
  <si>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</si>
  <si>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</si>
  <si>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</si>
  <si>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</si>
  <si>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</si>
  <si>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</si>
  <si>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</si>
  <si>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</si>
  <si>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</si>
  <si>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</si>
  <si>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</si>
  <si>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</si>
  <si>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</si>
  <si>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</si>
  <si>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</si>
  <si>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</si>
  <si>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</si>
  <si>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</si>
  <si>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</si>
  <si>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</si>
  <si>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</si>
  <si>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</si>
  <si>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</si>
  <si>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</si>
  <si>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</si>
  <si>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</si>
  <si>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</si>
  <si>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</si>
  <si>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</si>
  <si>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</si>
  <si>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</si>
  <si>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</si>
  <si>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</si>
  <si>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</si>
  <si>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</si>
  <si>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</si>
  <si>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</si>
  <si>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</si>
  <si>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</si>
  <si>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</si>
  <si>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</si>
  <si>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</si>
  <si>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</si>
  <si>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</si>
  <si>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</si>
  <si>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</si>
  <si>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</si>
  <si>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</si>
  <si>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</si>
  <si>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</si>
  <si>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</si>
  <si>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</si>
  <si>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</si>
  <si>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</si>
  <si>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</si>
  <si>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</si>
  <si>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</si>
  <si>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</si>
  <si>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</si>
  <si>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</si>
  <si>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</si>
  <si>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</si>
  <si>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</si>
  <si>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</si>
  <si>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</si>
  <si>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</si>
  <si>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</si>
  <si>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</si>
  <si>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</si>
  <si>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</si>
  <si>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</si>
  <si>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</si>
  <si>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</si>
  <si>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</si>
  <si>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</si>
  <si>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</si>
  <si>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</si>
  <si>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</si>
  <si>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</si>
  <si>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</si>
  <si>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</si>
  <si>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</si>
  <si>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</si>
  <si>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</si>
  <si>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</si>
  <si>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</si>
  <si>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</si>
  <si>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</si>
  <si>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</si>
  <si>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</si>
  <si>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</si>
  <si>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</si>
  <si>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</si>
  <si>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</si>
  <si>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</si>
  <si>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</si>
  <si>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</si>
  <si>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</si>
  <si>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</si>
  <si>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</si>
  <si>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</si>
  <si>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</si>
  <si>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</si>
  <si>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</si>
  <si>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</si>
  <si>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</si>
  <si>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</si>
  <si>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</si>
  <si>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</si>
  <si>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</si>
  <si>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</si>
  <si>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</si>
  <si>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</si>
  <si>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</si>
  <si>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</si>
  <si>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</si>
  <si>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</si>
  <si>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</si>
  <si>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</si>
  <si>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</si>
  <si>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</si>
  <si>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</si>
  <si>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</si>
  <si>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</si>
  <si>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</si>
  <si>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</si>
  <si>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</si>
  <si>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</si>
  <si>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</si>
  <si>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</si>
  <si>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</si>
  <si>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</si>
  <si>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</si>
  <si>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</si>
  <si>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</si>
  <si>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</si>
  <si>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</si>
  <si>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</si>
  <si>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</si>
  <si>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</si>
  <si>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</si>
  <si>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</si>
  <si>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</si>
  <si>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</si>
  <si>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</si>
  <si>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</si>
  <si>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</si>
  <si>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</si>
  <si>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</si>
  <si>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</si>
  <si>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</si>
  <si>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</si>
  <si>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</si>
  <si>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</si>
  <si>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</si>
  <si>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</si>
  <si>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</si>
  <si>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</si>
  <si>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</si>
  <si>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</si>
  <si>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</si>
  <si>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</si>
  <si>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</si>
  <si>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</si>
  <si>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</si>
  <si>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</si>
  <si>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</si>
  <si>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</si>
  <si>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</si>
  <si>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</si>
  <si>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</si>
  <si>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</si>
  <si>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</si>
  <si>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</si>
  <si>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</si>
  <si>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</si>
  <si>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</si>
  <si>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</si>
  <si>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</si>
  <si>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</si>
  <si>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</si>
  <si>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</si>
  <si>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</si>
  <si>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</si>
  <si>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</si>
  <si>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</si>
  <si>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</si>
  <si>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</si>
  <si>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</si>
  <si>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</si>
  <si>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</si>
  <si>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</si>
  <si>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</si>
  <si>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</si>
  <si>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</si>
  <si>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</si>
  <si>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</si>
  <si>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</si>
  <si>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</si>
  <si>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</si>
  <si>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</si>
  <si>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</si>
  <si>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</si>
  <si>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</si>
  <si>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</si>
  <si>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</si>
  <si>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</si>
  <si>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</si>
  <si>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</si>
  <si>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</si>
  <si>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</si>
  <si>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</si>
  <si>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</si>
  <si>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</si>
  <si>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</si>
  <si>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</si>
  <si>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</si>
  <si>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</si>
  <si>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</si>
  <si>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</si>
  <si>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</si>
  <si>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</si>
  <si>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</si>
  <si>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</si>
  <si>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</si>
  <si>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</si>
  <si>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</si>
  <si>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</si>
  <si>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</si>
  <si>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</si>
  <si>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</si>
  <si>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</si>
  <si>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</si>
  <si>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</si>
  <si>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</si>
  <si>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</si>
  <si>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</si>
  <si>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</si>
  <si>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</si>
  <si>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</si>
  <si>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</si>
  <si>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</si>
  <si>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</si>
  <si>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</si>
  <si>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</si>
  <si>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</si>
  <si>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</si>
  <si>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</si>
  <si>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</si>
  <si>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</si>
  <si>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</si>
  <si>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</si>
  <si>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</si>
  <si>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</si>
  <si>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</si>
  <si>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</si>
  <si>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</si>
  <si>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</si>
  <si>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</si>
  <si>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</si>
  <si>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</si>
  <si>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</si>
  <si>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</si>
  <si>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</si>
  <si>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</si>
  <si>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</si>
  <si>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</si>
  <si>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</si>
  <si>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</si>
  <si>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</si>
  <si>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</si>
  <si>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</si>
  <si>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</si>
  <si>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</si>
  <si>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</si>
  <si>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</si>
  <si>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</si>
  <si>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</si>
  <si>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</si>
  <si>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</si>
  <si>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</si>
  <si>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</si>
  <si>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</si>
  <si>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</si>
  <si>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</si>
  <si>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</si>
  <si>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</si>
  <si>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</si>
  <si>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</si>
  <si>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</si>
  <si>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</si>
  <si>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</si>
  <si>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</si>
  <si>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</si>
  <si>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</si>
  <si>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</si>
  <si>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</si>
  <si>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</si>
  <si>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</si>
  <si>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</si>
  <si>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</si>
  <si>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</si>
  <si>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</si>
  <si>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</si>
  <si>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</si>
  <si>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</si>
  <si>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</si>
  <si>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</si>
  <si>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</si>
  <si>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</si>
  <si>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</si>
  <si>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</si>
  <si>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</si>
  <si>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</si>
  <si>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</si>
  <si>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</si>
  <si>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</si>
  <si>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</si>
  <si>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</si>
  <si>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</si>
  <si>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</si>
  <si>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</si>
  <si>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</si>
  <si>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</si>
  <si>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</si>
  <si>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</si>
  <si>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</si>
  <si>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</si>
  <si>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</si>
  <si>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</si>
  <si>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</si>
  <si>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</si>
  <si>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</si>
  <si>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</si>
  <si>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</si>
  <si>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</si>
  <si>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</si>
  <si>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</si>
  <si>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</si>
  <si>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</si>
  <si>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</si>
  <si>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</si>
  <si>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</si>
  <si>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</si>
  <si>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</si>
  <si>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</si>
  <si>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</si>
  <si>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</si>
  <si>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</si>
  <si>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</si>
  <si>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</si>
  <si>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</si>
  <si>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</si>
  <si>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</si>
  <si>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</si>
  <si>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</si>
  <si>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</si>
  <si>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</si>
  <si>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</si>
  <si>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</si>
  <si>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</si>
  <si>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</si>
  <si>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</si>
  <si>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</si>
  <si>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</si>
  <si>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</si>
  <si>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</si>
  <si>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</si>
  <si>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</si>
  <si>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</si>
  <si>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</si>
  <si>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</si>
  <si>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</si>
  <si>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</si>
  <si>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</si>
  <si>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</si>
  <si>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</si>
  <si>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</si>
  <si>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</si>
  <si>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</si>
  <si>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</si>
  <si>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</si>
  <si>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</si>
  <si>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</si>
  <si>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</si>
  <si>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</si>
  <si>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</si>
  <si>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</si>
  <si>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</si>
  <si>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</si>
  <si>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</si>
  <si>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</si>
  <si>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</si>
  <si>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</si>
  <si>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</si>
  <si>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</si>
  <si>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</si>
  <si>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</si>
  <si>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</si>
  <si>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</si>
  <si>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</si>
  <si>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</si>
  <si>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</si>
  <si>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</si>
  <si>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</si>
  <si>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</si>
  <si>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</si>
  <si>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</si>
  <si>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</si>
  <si>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</si>
  <si>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</si>
  <si>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</si>
  <si>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</si>
  <si>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</si>
  <si>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</si>
  <si>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</si>
  <si>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</si>
  <si>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</si>
  <si>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</si>
  <si>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</si>
  <si>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</si>
  <si>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</si>
  <si>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</si>
  <si>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</si>
  <si>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</si>
  <si>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</si>
  <si>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</si>
  <si>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</si>
  <si>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</si>
  <si>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</si>
  <si>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</si>
  <si>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</si>
  <si>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</si>
  <si>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</si>
  <si>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</si>
  <si>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</si>
  <si>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</si>
  <si>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</si>
  <si>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</si>
  <si>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</si>
  <si>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</si>
  <si>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</si>
  <si>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</si>
  <si>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</si>
  <si>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</si>
  <si>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</si>
  <si>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</si>
  <si>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</si>
  <si>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</si>
  <si>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</si>
  <si>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</si>
  <si>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</si>
  <si>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</si>
  <si>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</si>
  <si>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</si>
  <si>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</si>
  <si>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</si>
  <si>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</si>
  <si>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</si>
  <si>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</si>
  <si>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</si>
  <si>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</si>
  <si>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</si>
  <si>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</si>
  <si>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</si>
  <si>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</si>
  <si>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</si>
  <si>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</si>
  <si>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</si>
  <si>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</si>
  <si>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</si>
  <si>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</si>
  <si>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</si>
  <si>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</si>
  <si>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</si>
  <si>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</si>
  <si>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</si>
  <si>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</si>
  <si>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</si>
  <si>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</si>
  <si>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</si>
  <si>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</si>
  <si>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</si>
  <si>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</si>
  <si>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</si>
  <si>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</si>
  <si>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</si>
  <si>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</si>
  <si>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</si>
  <si>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</si>
  <si>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</si>
  <si>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</si>
  <si>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</si>
  <si>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</si>
  <si>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</si>
  <si>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</si>
  <si>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</si>
  <si>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</si>
  <si>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</si>
  <si>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</si>
  <si>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</si>
  <si>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</si>
  <si>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</si>
  <si>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</si>
  <si>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</si>
  <si>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</si>
  <si>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</si>
  <si>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</si>
  <si>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</si>
  <si>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</si>
  <si>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</si>
  <si>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</si>
  <si>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</si>
  <si>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</si>
  <si>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</si>
  <si>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</si>
  <si>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</si>
  <si>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</si>
  <si>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</si>
  <si>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</si>
  <si>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</si>
  <si>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</si>
  <si>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</si>
  <si>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</si>
  <si>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</si>
  <si>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</si>
  <si>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</si>
  <si>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</si>
  <si>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</si>
  <si>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</si>
  <si>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</si>
  <si>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</si>
  <si>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</si>
  <si>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</si>
  <si>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</si>
  <si>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</si>
  <si>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</si>
  <si>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</si>
  <si>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</si>
  <si>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</si>
  <si>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</si>
  <si>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</si>
  <si>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</si>
  <si>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</si>
  <si>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</si>
  <si>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</si>
  <si>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</si>
  <si>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</si>
  <si>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</si>
  <si>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</si>
  <si>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</si>
  <si>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</si>
  <si>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</si>
  <si>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</si>
  <si>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</si>
  <si>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</si>
  <si>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</si>
  <si>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</si>
  <si>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</si>
  <si>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</si>
  <si>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</si>
  <si>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</si>
  <si>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</si>
  <si>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</si>
  <si>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</si>
  <si>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</si>
  <si>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</si>
  <si>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</si>
  <si>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</si>
  <si>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</si>
  <si>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</si>
  <si>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</si>
  <si>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</si>
  <si>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</si>
  <si>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</si>
  <si>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</si>
  <si>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</si>
  <si>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</si>
  <si>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</si>
  <si>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</si>
  <si>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</si>
  <si>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</si>
  <si>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</si>
  <si>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</si>
  <si>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</si>
  <si>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</si>
  <si>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</si>
  <si>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</si>
  <si>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</si>
  <si>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</si>
  <si>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</si>
  <si>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</si>
  <si>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</si>
  <si>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</si>
  <si>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</si>
  <si>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</si>
  <si>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</si>
  <si>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</si>
  <si>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</si>
  <si>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</si>
  <si>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</si>
  <si>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</si>
  <si>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</si>
  <si>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</si>
  <si>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</si>
  <si>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</si>
  <si>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</si>
  <si>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</si>
  <si>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</si>
  <si>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</si>
  <si>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</si>
  <si>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</si>
  <si>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</si>
  <si>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</si>
  <si>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</si>
  <si>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</si>
  <si>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</si>
  <si>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</si>
  <si>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</si>
  <si>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</si>
  <si>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</si>
  <si>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</si>
  <si>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</si>
  <si>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</si>
  <si>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</si>
  <si>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</si>
  <si>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</si>
  <si>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</si>
  <si>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</si>
  <si>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</si>
  <si>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</si>
  <si>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</si>
  <si>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</si>
  <si>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</si>
  <si>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</si>
  <si>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</si>
  <si>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</si>
  <si>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</si>
  <si>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</si>
  <si>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</si>
  <si>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</si>
  <si>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</si>
  <si>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</si>
  <si>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</si>
  <si>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</si>
  <si>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</si>
  <si>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</si>
  <si>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</si>
  <si>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</si>
  <si>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</si>
  <si>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</si>
  <si>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</si>
  <si>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</si>
  <si>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</si>
  <si>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</si>
  <si>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</si>
  <si>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</si>
  <si>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</si>
  <si>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</si>
  <si>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</si>
  <si>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</si>
  <si>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</si>
  <si>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</si>
  <si>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</si>
  <si>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</si>
  <si>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</si>
  <si>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</si>
  <si>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</si>
  <si>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</si>
  <si>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</si>
  <si>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</si>
  <si>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</si>
  <si>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</si>
  <si>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</si>
  <si>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</si>
  <si>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</si>
  <si>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</si>
  <si>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</si>
  <si>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</si>
  <si>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</si>
  <si>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</si>
  <si>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</si>
  <si>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</si>
  <si>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</si>
  <si>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</si>
  <si>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</si>
  <si>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</si>
  <si>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</si>
  <si>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</si>
  <si>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</si>
  <si>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</si>
  <si>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</si>
  <si>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</si>
  <si>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</si>
  <si>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</si>
  <si>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</si>
  <si>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</si>
  <si>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</si>
  <si>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</si>
  <si>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</si>
  <si>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</si>
  <si>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</si>
  <si>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</si>
  <si>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</si>
  <si>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</si>
  <si>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</si>
  <si>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</si>
  <si>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</si>
  <si>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</si>
  <si>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</si>
  <si>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</si>
  <si>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</si>
  <si>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</si>
  <si>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</si>
  <si>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</si>
  <si>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</si>
  <si>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</si>
  <si>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</si>
  <si>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</si>
  <si>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</si>
  <si>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</si>
  <si>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</si>
  <si>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</si>
  <si>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</si>
  <si>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</si>
  <si>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</si>
  <si>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</si>
  <si>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</si>
  <si>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</si>
  <si>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</si>
  <si>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</si>
  <si>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</si>
  <si>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</si>
  <si>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</si>
  <si>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</si>
  <si>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</si>
  <si>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</si>
  <si>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</si>
  <si>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</si>
  <si>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</si>
  <si>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</si>
  <si>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</si>
  <si>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</si>
  <si>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</si>
  <si>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</si>
  <si>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</si>
  <si>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</si>
  <si>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</si>
  <si>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</si>
  <si>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</si>
  <si>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</si>
  <si>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</si>
  <si>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</si>
  <si>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</si>
  <si>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</si>
  <si>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</si>
  <si>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</si>
  <si>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</si>
  <si>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</si>
  <si>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</si>
  <si>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</si>
  <si>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</si>
  <si>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</si>
  <si>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</si>
  <si>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</si>
  <si>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</si>
  <si>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</si>
  <si>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</si>
  <si>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</si>
  <si>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</si>
  <si>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</si>
  <si>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</si>
  <si>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</si>
  <si>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</si>
  <si>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</si>
  <si>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</si>
  <si>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</si>
  <si>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</si>
  <si>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</si>
  <si>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</si>
  <si>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</si>
  <si>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</si>
  <si>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</si>
  <si>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</si>
  <si>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</si>
  <si>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</si>
  <si>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</si>
  <si>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</si>
  <si>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</si>
  <si>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</si>
  <si>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</si>
  <si>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</si>
  <si>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</si>
  <si>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</si>
  <si>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</si>
  <si>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</si>
  <si>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</si>
  <si>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</si>
  <si>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</si>
  <si>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</si>
  <si>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</si>
  <si>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</si>
  <si>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</si>
  <si>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</si>
  <si>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</si>
  <si>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</si>
  <si>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</si>
  <si>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</si>
  <si>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</si>
  <si>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</si>
  <si>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</si>
  <si>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</si>
  <si>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</si>
  <si>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</si>
  <si>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</si>
  <si>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</si>
  <si>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</si>
  <si>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</si>
  <si>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</si>
  <si>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</si>
  <si>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</si>
  <si>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</si>
  <si>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</si>
  <si>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</si>
  <si>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</si>
  <si>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</si>
  <si>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</si>
  <si>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</si>
  <si>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</si>
  <si>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</si>
  <si>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</si>
  <si>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</si>
  <si>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</si>
  <si>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</si>
  <si>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</si>
  <si>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</si>
  <si>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</si>
  <si>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</si>
  <si>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</si>
  <si>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</si>
  <si>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</si>
  <si>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</si>
  <si>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</si>
  <si>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</si>
  <si>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</si>
  <si>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</si>
  <si>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</si>
  <si>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</si>
  <si>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</si>
  <si>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</si>
  <si>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</si>
  <si>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</si>
  <si>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</si>
  <si>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</si>
  <si>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</si>
  <si>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</si>
  <si>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</si>
  <si>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</si>
  <si>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</si>
  <si>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</si>
  <si>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</si>
  <si>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</si>
  <si>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</si>
  <si>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</si>
  <si>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</si>
  <si>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</si>
  <si>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</si>
  <si>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</si>
  <si>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</si>
  <si>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</si>
  <si>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</si>
  <si>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</si>
  <si>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</si>
  <si>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</si>
  <si>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</si>
  <si>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</si>
  <si>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</si>
  <si>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</si>
  <si>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</si>
  <si>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</si>
  <si>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</si>
  <si>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</si>
  <si>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</si>
  <si>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</si>
  <si>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</si>
  <si>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</si>
  <si>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</si>
  <si>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</si>
  <si>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</si>
  <si>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</si>
  <si>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</si>
  <si>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</si>
  <si>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</si>
  <si>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</si>
  <si>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</si>
  <si>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</si>
  <si>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</si>
  <si>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</si>
  <si>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</si>
  <si>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</si>
  <si>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</si>
  <si>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</si>
  <si>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</si>
  <si>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</si>
  <si>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</si>
  <si>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</si>
  <si>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</si>
  <si>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</si>
  <si>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</si>
  <si>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</si>
  <si>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</si>
  <si>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</si>
  <si>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</si>
  <si>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</si>
  <si>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</si>
  <si>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</si>
  <si>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</si>
  <si>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</si>
  <si>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</si>
  <si>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</si>
  <si>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</si>
  <si>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</si>
  <si>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</si>
  <si>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</si>
  <si>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</si>
  <si>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</si>
  <si>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</si>
  <si>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</si>
  <si>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</si>
  <si>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</si>
  <si>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</si>
  <si>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</si>
  <si>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</si>
  <si>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</si>
  <si>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</si>
  <si>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</si>
  <si>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</si>
  <si>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</si>
  <si>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</si>
  <si>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</si>
  <si>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</si>
  <si>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</si>
  <si>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</si>
  <si>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</si>
  <si>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</si>
  <si>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</si>
  <si>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</si>
  <si>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</si>
  <si>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</si>
  <si>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</si>
  <si>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</si>
  <si>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</si>
  <si>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</si>
  <si>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</si>
  <si>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</si>
  <si>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</si>
  <si>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</si>
  <si>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</si>
  <si>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</si>
  <si>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</si>
  <si>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</si>
  <si>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</si>
  <si>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</si>
  <si>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</si>
  <si>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</si>
  <si>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</si>
  <si>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</si>
  <si>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</si>
  <si>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</si>
  <si>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</si>
  <si>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</si>
  <si>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</si>
  <si>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</si>
  <si>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</si>
  <si>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</si>
  <si>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</si>
  <si>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</si>
  <si>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</si>
  <si>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</si>
  <si>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</si>
  <si>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</si>
  <si>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</si>
  <si>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</si>
  <si>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</si>
  <si>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</si>
  <si>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</si>
  <si>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</si>
  <si>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</si>
  <si>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</si>
  <si>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</si>
  <si>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</si>
  <si>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</si>
  <si>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</si>
  <si>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</si>
  <si>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</si>
  <si>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</si>
  <si>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</si>
  <si>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</si>
  <si>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</si>
  <si>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</si>
  <si>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</si>
  <si>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</si>
  <si>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</si>
  <si>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</si>
  <si>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</si>
  <si>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</si>
  <si>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</si>
  <si>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</si>
  <si>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</si>
  <si>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</si>
  <si>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</si>
  <si>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</si>
  <si>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</si>
  <si>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</si>
  <si>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</si>
  <si>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</si>
  <si>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</si>
  <si>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</si>
  <si>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</si>
  <si>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</si>
  <si>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</si>
  <si>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</si>
  <si>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</si>
  <si>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</si>
  <si>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</si>
  <si>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</si>
  <si>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</si>
  <si>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</si>
  <si>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</si>
  <si>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</si>
  <si>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</si>
  <si>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</si>
  <si>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</si>
  <si>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</si>
  <si>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</si>
  <si>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</si>
  <si>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</si>
  <si>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</si>
  <si>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</si>
  <si>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</si>
  <si>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</si>
  <si>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</si>
  <si>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</si>
  <si>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</si>
  <si>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</si>
  <si>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</si>
  <si>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</si>
  <si>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</si>
  <si>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</si>
  <si>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</si>
  <si>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</si>
  <si>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</si>
  <si>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</si>
  <si>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</si>
  <si>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</si>
  <si>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</si>
  <si>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</si>
  <si>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</si>
  <si>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</si>
  <si>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</si>
  <si>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</si>
  <si>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</si>
  <si>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</si>
  <si>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</si>
  <si>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</si>
  <si>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</si>
  <si>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</si>
  <si>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</si>
  <si>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</si>
  <si>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</si>
  <si>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</si>
  <si>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</si>
  <si>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</si>
  <si>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</si>
  <si>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</si>
  <si>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</si>
  <si>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</si>
  <si>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</si>
  <si>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</si>
  <si>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</si>
  <si>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</si>
  <si>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</si>
  <si>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</si>
  <si>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</si>
  <si>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</si>
  <si>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</si>
  <si>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</si>
  <si>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</si>
  <si>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</si>
  <si>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</si>
  <si>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</si>
  <si>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</si>
  <si>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</si>
  <si>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</si>
  <si>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</si>
  <si>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</si>
  <si>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</si>
  <si>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</si>
  <si>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</si>
  <si>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</si>
  <si>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</si>
  <si>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</si>
  <si>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</si>
  <si>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</si>
  <si>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</si>
  <si>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</si>
  <si>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</si>
  <si>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</si>
  <si>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</si>
  <si>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</si>
  <si>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</si>
  <si>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</si>
  <si>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</si>
  <si>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</si>
  <si>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</si>
  <si>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</si>
  <si>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</si>
  <si>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</si>
  <si>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</si>
  <si>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</si>
  <si>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</si>
  <si>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</si>
  <si>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</si>
  <si>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</si>
  <si>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</si>
  <si>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</si>
  <si>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</si>
  <si>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</si>
  <si>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</si>
  <si>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</si>
  <si>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</si>
  <si>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</si>
  <si>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</si>
  <si>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</si>
  <si>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</si>
  <si>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</si>
  <si>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</si>
  <si>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</si>
  <si>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</si>
  <si>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</si>
  <si>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</si>
  <si>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</si>
  <si>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</si>
  <si>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</si>
  <si>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</si>
  <si>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</si>
  <si>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</si>
  <si>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</si>
  <si>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</si>
  <si>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</si>
  <si>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</si>
  <si>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</si>
  <si>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</si>
  <si>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</si>
  <si>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</si>
  <si>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</si>
  <si>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</si>
  <si>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</si>
  <si>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</si>
  <si>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</si>
  <si>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</si>
  <si>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</si>
  <si>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</si>
  <si>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</si>
  <si>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</si>
  <si>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</si>
  <si>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</si>
  <si>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</si>
  <si>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</si>
  <si>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</si>
  <si>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</si>
  <si>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</si>
  <si>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</si>
  <si>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</si>
  <si>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</si>
  <si>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</si>
  <si>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</si>
  <si>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</si>
  <si>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</si>
  <si>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</si>
  <si>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</si>
  <si>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</si>
  <si>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</si>
  <si>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</si>
  <si>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</si>
  <si>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</si>
  <si>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</si>
  <si>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</si>
  <si>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</si>
  <si>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</si>
  <si>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</si>
  <si>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</si>
  <si>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</si>
  <si>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</si>
  <si>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</si>
  <si>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</si>
  <si>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</si>
  <si>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</si>
  <si>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</si>
  <si>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</si>
  <si>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</si>
  <si>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</si>
  <si>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</si>
  <si>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</si>
  <si>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</si>
  <si>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</si>
  <si>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</si>
  <si>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</si>
  <si>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</si>
  <si>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</si>
  <si>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</si>
  <si>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</si>
  <si>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</si>
  <si>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</si>
  <si>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</si>
  <si>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</si>
  <si>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</si>
  <si>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</si>
  <si>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</si>
  <si>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</si>
  <si>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</si>
  <si>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</si>
  <si>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</si>
  <si>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</si>
  <si>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</si>
  <si>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</si>
  <si>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</si>
  <si>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</si>
  <si>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</si>
  <si>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</si>
  <si>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</si>
  <si>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</si>
  <si>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</si>
  <si>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</si>
  <si>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</si>
  <si>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</si>
  <si>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</si>
  <si>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</si>
  <si>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</si>
  <si>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</si>
  <si>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</si>
  <si>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</si>
  <si>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</si>
  <si>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</si>
  <si>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</si>
  <si>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</si>
  <si>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</si>
  <si>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</si>
  <si>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</si>
  <si>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</si>
  <si>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</si>
  <si>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</si>
  <si>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</si>
  <si>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</si>
  <si>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</si>
  <si>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</si>
  <si>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</si>
  <si>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</si>
  <si>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</si>
  <si>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</si>
  <si>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</si>
  <si>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</si>
  <si>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</si>
  <si>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</si>
  <si>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</si>
  <si>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</si>
  <si>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</si>
  <si>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</si>
  <si>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</si>
  <si>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</si>
  <si>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</si>
  <si>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</si>
  <si>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</si>
  <si>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</si>
  <si>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</si>
  <si>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</si>
  <si>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</si>
  <si>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</si>
  <si>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</si>
  <si>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</si>
  <si>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</si>
  <si>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</si>
  <si>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</si>
  <si>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</si>
  <si>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</si>
  <si>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</si>
  <si>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</si>
  <si>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</si>
  <si>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</si>
  <si>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</si>
  <si>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</si>
  <si>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</si>
  <si>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</si>
  <si>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</si>
  <si>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</si>
  <si>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</si>
  <si>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</si>
  <si>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</si>
  <si>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</si>
  <si>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</si>
  <si>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</si>
  <si>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</si>
  <si>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</si>
  <si>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</si>
  <si>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</si>
  <si>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</si>
  <si>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</si>
  <si>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</si>
  <si>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</si>
  <si>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</si>
  <si>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</si>
  <si>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</si>
  <si>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</si>
  <si>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</si>
  <si>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</si>
  <si>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</si>
  <si>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</si>
  <si>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</si>
  <si>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</si>
  <si>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</si>
  <si>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</si>
  <si>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</si>
  <si>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</si>
  <si>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</si>
  <si>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</si>
  <si>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</si>
  <si>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</si>
  <si>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</si>
  <si>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</si>
  <si>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</si>
  <si>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</si>
  <si>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</si>
  <si>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</si>
  <si>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</si>
  <si>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</si>
  <si>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</si>
  <si>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</si>
  <si>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</si>
  <si>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</si>
  <si>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</si>
  <si>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</si>
  <si>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</si>
  <si>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</si>
  <si>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</si>
  <si>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</si>
  <si>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</si>
  <si>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</si>
  <si>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</si>
  <si>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</si>
  <si>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</si>
  <si>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</si>
  <si>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</si>
  <si>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</si>
  <si>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</si>
  <si>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</si>
  <si>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</si>
  <si>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</si>
  <si>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</si>
  <si>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</si>
  <si>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</si>
  <si>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</si>
  <si>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</si>
  <si>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</si>
  <si>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</si>
  <si>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</si>
  <si>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</si>
  <si>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</si>
  <si>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</si>
  <si>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</si>
  <si>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</si>
  <si>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</si>
  <si>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</si>
  <si>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</si>
  <si>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</si>
  <si>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</si>
  <si>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</si>
  <si>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</si>
  <si>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</si>
  <si>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</si>
  <si>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</si>
  <si>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</si>
  <si>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</si>
  <si>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</si>
  <si>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</si>
  <si>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</si>
  <si>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</si>
  <si>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</si>
  <si>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</si>
  <si>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</si>
  <si>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</si>
  <si>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</si>
  <si>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</si>
  <si>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</si>
  <si>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</si>
  <si>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</si>
  <si>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</si>
  <si>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</si>
  <si>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</si>
  <si>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</si>
  <si>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</si>
  <si>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</si>
  <si>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</si>
  <si>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</si>
  <si>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</si>
  <si>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</si>
  <si>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</si>
  <si>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</si>
  <si>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</si>
  <si>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</si>
  <si>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</si>
  <si>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</si>
  <si>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</si>
  <si>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</si>
  <si>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</si>
  <si>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</si>
  <si>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</si>
  <si>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</si>
  <si>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</si>
  <si>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</si>
  <si>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</si>
  <si>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</si>
  <si>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</si>
  <si>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</si>
  <si>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</si>
  <si>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</si>
  <si>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</si>
  <si>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</si>
  <si>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</si>
  <si>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</si>
  <si>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</si>
  <si>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</si>
  <si>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</si>
  <si>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</si>
  <si>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</si>
  <si>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</si>
  <si>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</si>
  <si>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</si>
  <si>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</si>
  <si>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</si>
  <si>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</si>
  <si>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</si>
  <si>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</si>
  <si>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</si>
  <si>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</si>
  <si>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</si>
  <si>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</si>
  <si>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</si>
  <si>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</si>
  <si>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</si>
  <si>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</si>
  <si>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</si>
  <si>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</si>
  <si>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</si>
  <si>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</si>
  <si>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</si>
  <si>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</si>
  <si>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</si>
  <si>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</si>
  <si>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</si>
  <si>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</si>
  <si>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</si>
  <si>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</si>
  <si>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</si>
  <si>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</si>
  <si>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</si>
  <si>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</si>
  <si>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</si>
  <si>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</si>
  <si>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</si>
  <si>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</si>
  <si>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</si>
  <si>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</si>
  <si>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</si>
  <si>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</si>
  <si>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</si>
  <si>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</si>
  <si>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</si>
  <si>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</si>
  <si>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</si>
  <si>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</si>
  <si>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</si>
  <si>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</si>
  <si>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</si>
  <si>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</si>
  <si>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</si>
  <si>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</si>
  <si>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</si>
  <si>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</si>
  <si>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</si>
  <si>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</si>
  <si>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</si>
  <si>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</si>
  <si>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</si>
  <si>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</si>
  <si>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</si>
  <si>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</si>
  <si>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</si>
  <si>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</si>
  <si>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</si>
  <si>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</si>
  <si>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</si>
  <si>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</si>
  <si>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</si>
  <si>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</si>
  <si>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</si>
  <si>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</si>
  <si>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</si>
  <si>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</si>
  <si>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</si>
  <si>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</si>
  <si>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</si>
  <si>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</si>
  <si>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</si>
  <si>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</si>
  <si>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</si>
  <si>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</si>
  <si>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</si>
  <si>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</si>
  <si>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</si>
  <si>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</si>
  <si>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</si>
  <si>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</si>
  <si>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</si>
  <si>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</si>
  <si>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</si>
  <si>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</si>
  <si>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</si>
  <si>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</si>
  <si>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</si>
  <si>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</si>
  <si>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</si>
  <si>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</si>
  <si>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</si>
  <si>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</si>
  <si>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</si>
  <si>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</si>
  <si>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</si>
  <si>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</si>
  <si>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</si>
  <si>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</si>
  <si>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</si>
  <si>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</si>
  <si>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</si>
  <si>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</si>
  <si>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</si>
  <si>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</si>
  <si>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</si>
  <si>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</si>
  <si>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</si>
  <si>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</si>
  <si>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</si>
  <si>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</si>
  <si>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</si>
  <si>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</si>
  <si>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</si>
  <si>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</si>
  <si>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</si>
  <si>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</si>
  <si>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</si>
  <si>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</si>
  <si>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</si>
  <si>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</si>
  <si>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</si>
  <si>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</si>
  <si>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</si>
  <si>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</si>
  <si>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</si>
  <si>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</si>
  <si>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</si>
  <si>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</si>
  <si>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</si>
  <si>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</si>
  <si>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</si>
  <si>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</si>
  <si>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</si>
  <si>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</si>
  <si>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</si>
  <si>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</si>
  <si>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</si>
  <si>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</si>
  <si>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</si>
  <si>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</si>
  <si>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</si>
  <si>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</si>
  <si>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</si>
  <si>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</si>
  <si>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</si>
  <si>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</si>
  <si>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</si>
  <si>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</si>
  <si>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</si>
  <si>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</si>
  <si>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</si>
  <si>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</si>
  <si>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</si>
  <si>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</si>
  <si>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</si>
  <si>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</si>
  <si>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</si>
  <si>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</si>
  <si>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</si>
  <si>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</si>
  <si>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</si>
  <si>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</si>
  <si>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</si>
  <si>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</si>
  <si>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</si>
  <si>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</si>
  <si>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</si>
  <si>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</si>
  <si>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</si>
  <si>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</si>
  <si>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</si>
  <si>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</si>
  <si>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</si>
  <si>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</si>
  <si>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</si>
  <si>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</si>
  <si>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</si>
  <si>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</si>
  <si>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</si>
  <si>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</si>
  <si>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</si>
  <si>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</si>
  <si>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</si>
  <si>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</si>
  <si>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</si>
  <si>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</si>
  <si>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</si>
  <si>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</si>
  <si>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</si>
  <si>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</si>
  <si>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</si>
  <si>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</si>
  <si>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</si>
  <si>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</si>
  <si>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</si>
  <si>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</si>
  <si>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</si>
  <si>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</si>
  <si>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</si>
  <si>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</si>
  <si>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</si>
  <si>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</si>
  <si>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</si>
  <si>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</si>
  <si>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</si>
  <si>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</si>
  <si>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</si>
  <si>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</si>
  <si>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</si>
  <si>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</si>
  <si>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</si>
  <si>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</si>
  <si>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</si>
  <si>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</si>
  <si>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</si>
  <si>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</si>
  <si>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</si>
  <si>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</si>
  <si>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</si>
  <si>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</si>
  <si>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</si>
  <si>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</si>
  <si>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</si>
  <si>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</si>
  <si>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</si>
  <si>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</si>
  <si>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</si>
  <si>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</si>
  <si>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</si>
  <si>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</si>
  <si>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</si>
  <si>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</si>
  <si>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</si>
  <si>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</si>
  <si>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</si>
  <si>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</si>
  <si>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</si>
  <si>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</si>
  <si>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</si>
  <si>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</si>
  <si>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</si>
  <si>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</si>
  <si>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</si>
  <si>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</si>
  <si>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</si>
  <si>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</si>
  <si>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</si>
  <si>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</si>
  <si>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</si>
  <si>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</si>
  <si>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</si>
  <si>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</si>
  <si>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</si>
  <si>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</si>
  <si>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</si>
  <si>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</si>
  <si>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</si>
  <si>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</si>
  <si>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</si>
  <si>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</si>
  <si>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</si>
  <si>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</si>
  <si>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</si>
  <si>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</si>
  <si>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</si>
  <si>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</si>
  <si>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</si>
  <si>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</si>
  <si>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</si>
  <si>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</si>
  <si>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</si>
  <si>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</si>
  <si>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</si>
  <si>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</si>
  <si>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</si>
  <si>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</si>
  <si>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</si>
  <si>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</si>
  <si>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</si>
  <si>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</si>
  <si>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</si>
  <si>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</si>
  <si>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</si>
  <si>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</si>
  <si>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</si>
  <si>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</si>
  <si>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</si>
  <si>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</si>
  <si>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</si>
  <si>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</si>
  <si>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</si>
  <si>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</si>
  <si>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</si>
  <si>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</si>
  <si>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</si>
  <si>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</si>
  <si>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</si>
  <si>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</si>
  <si>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</si>
  <si>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</si>
  <si>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</si>
  <si>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</si>
  <si>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</si>
  <si>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</si>
  <si>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</si>
  <si>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</si>
  <si>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</si>
  <si>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</si>
  <si>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</si>
  <si>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</si>
  <si>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</si>
  <si>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</si>
  <si>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</si>
  <si>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</si>
  <si>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</si>
  <si>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</si>
  <si>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</si>
  <si>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</si>
  <si>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</si>
  <si>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</si>
  <si>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</si>
  <si>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</si>
  <si>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</si>
  <si>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</si>
  <si>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</si>
  <si>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</si>
  <si>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</si>
  <si>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</si>
  <si>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</si>
  <si>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</si>
  <si>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</si>
  <si>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</si>
  <si>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</si>
  <si>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</si>
  <si>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</si>
  <si>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</si>
  <si>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</si>
  <si>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</si>
  <si>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</si>
  <si>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</si>
  <si>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</si>
  <si>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</si>
  <si>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</si>
  <si>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</si>
  <si>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</si>
  <si>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</si>
  <si>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</si>
  <si>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</si>
  <si>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</si>
  <si>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</si>
  <si>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</si>
  <si>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</si>
  <si>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</si>
  <si>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</si>
  <si>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</si>
  <si>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</si>
  <si>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</si>
  <si>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</si>
  <si>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</si>
  <si>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</si>
  <si>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</si>
  <si>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</si>
  <si>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</si>
  <si>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</si>
  <si>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</si>
  <si>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</si>
  <si>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</si>
  <si>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</si>
  <si>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</si>
  <si>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</si>
  <si>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</si>
  <si>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</si>
  <si>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</si>
  <si>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</si>
  <si>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</si>
  <si>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</si>
  <si>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</si>
  <si>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</si>
  <si>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</si>
  <si>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</si>
  <si>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</si>
  <si>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</si>
  <si>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</si>
  <si>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</si>
  <si>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</si>
  <si>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</si>
  <si>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</si>
  <si>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</si>
  <si>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</si>
  <si>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</si>
  <si>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</si>
  <si>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</si>
  <si>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</si>
  <si>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</si>
  <si>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</si>
  <si>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</si>
  <si>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</si>
  <si>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</si>
  <si>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</si>
  <si>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</si>
  <si>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</si>
  <si>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</si>
  <si>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</si>
  <si>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</si>
  <si>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</si>
  <si>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</si>
  <si>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</si>
  <si>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</si>
  <si>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</si>
  <si>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</si>
  <si>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</si>
  <si>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</si>
  <si>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</si>
  <si>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</si>
  <si>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</si>
  <si>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</si>
  <si>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</si>
  <si>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</si>
  <si>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</si>
  <si>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</si>
  <si>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</si>
  <si>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</si>
  <si>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</si>
  <si>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</si>
  <si>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</si>
  <si>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</si>
  <si>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</si>
  <si>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</si>
  <si>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</si>
  <si>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</si>
  <si>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</si>
  <si>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</si>
  <si>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</si>
  <si>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</si>
  <si>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</si>
  <si>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</si>
  <si>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</si>
  <si>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</si>
  <si>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</si>
  <si>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</si>
  <si>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</si>
  <si>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</si>
  <si>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</si>
  <si>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</si>
  <si>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</si>
  <si>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</si>
  <si>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</si>
  <si>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</si>
  <si>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</si>
  <si>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</si>
  <si>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</si>
  <si>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</si>
  <si>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</si>
  <si>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</si>
  <si>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</si>
  <si>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</si>
  <si>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</si>
  <si>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</si>
  <si>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</si>
  <si>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</si>
  <si>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</si>
  <si>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</si>
  <si>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</si>
  <si>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</si>
  <si>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</si>
  <si>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</si>
  <si>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</si>
  <si>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</si>
  <si>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</si>
  <si>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</si>
  <si>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</si>
  <si>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</si>
  <si>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</si>
  <si>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</si>
  <si>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</si>
  <si>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</si>
  <si>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</si>
  <si>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</si>
  <si>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</si>
  <si>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</si>
  <si>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</si>
  <si>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</si>
  <si>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</si>
  <si>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</si>
  <si>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</si>
  <si>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</si>
  <si>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</si>
  <si>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</si>
  <si>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</si>
  <si>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</si>
  <si>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</si>
  <si>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</si>
  <si>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</si>
  <si>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</si>
  <si>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</si>
  <si>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</si>
  <si>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</si>
  <si>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</si>
  <si>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</si>
  <si>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</si>
  <si>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</si>
  <si>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</si>
  <si>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</si>
  <si>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</si>
  <si>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</si>
  <si>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</si>
  <si>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</si>
  <si>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</si>
  <si>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</si>
  <si>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</si>
  <si>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</si>
  <si>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</si>
  <si>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</si>
  <si>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</si>
  <si>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</si>
  <si>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</si>
  <si>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</si>
  <si>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</si>
  <si>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</si>
  <si>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</si>
  <si>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</si>
  <si>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</si>
  <si>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</si>
  <si>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</si>
  <si>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</si>
  <si>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</si>
  <si>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</si>
  <si>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</si>
  <si>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</si>
  <si>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</si>
  <si>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</si>
  <si>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</si>
  <si>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</si>
  <si>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</si>
  <si>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</si>
  <si>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</si>
  <si>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</si>
  <si>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</si>
  <si>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</si>
  <si>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</si>
  <si>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</si>
  <si>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</si>
  <si>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</si>
  <si>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</si>
  <si>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</si>
  <si>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</si>
  <si>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</si>
  <si>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</si>
  <si>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</si>
  <si>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</si>
  <si>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</si>
  <si>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</si>
  <si>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</si>
  <si>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</si>
  <si>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</si>
  <si>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</si>
  <si>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</si>
  <si>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</si>
  <si>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</si>
  <si>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</si>
  <si>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</si>
  <si>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</si>
  <si>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</si>
  <si>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</si>
  <si>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</si>
  <si>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</si>
  <si>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</si>
  <si>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</si>
  <si>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</si>
  <si>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</si>
  <si>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</si>
  <si>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</si>
  <si>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</si>
  <si>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</si>
  <si>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</si>
  <si>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</si>
  <si>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</si>
  <si>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</si>
  <si>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</si>
  <si>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</si>
  <si>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</si>
  <si>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</si>
  <si>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</si>
  <si>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</si>
  <si>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</si>
  <si>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</si>
  <si>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</si>
  <si>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</si>
  <si>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</si>
  <si>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</si>
  <si>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</si>
  <si>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</si>
  <si>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</si>
  <si>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</si>
  <si>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</si>
  <si>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</si>
  <si>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</si>
  <si>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</si>
  <si>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</si>
  <si>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</si>
  <si>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</si>
  <si>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</si>
  <si>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</si>
  <si>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</si>
  <si>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</si>
  <si>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</si>
  <si>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</si>
  <si>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</si>
  <si>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</si>
  <si>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</si>
  <si>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</si>
  <si>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</si>
  <si>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</si>
  <si>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</si>
  <si>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</si>
  <si>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</si>
  <si>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</si>
  <si>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</si>
  <si>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</si>
  <si>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</si>
  <si>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</si>
  <si>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</si>
  <si>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</si>
  <si>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</si>
  <si>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</si>
  <si>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</si>
  <si>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</si>
  <si>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</si>
  <si>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</si>
  <si>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</si>
  <si>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</si>
  <si>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</si>
  <si>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</si>
  <si>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</si>
  <si>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</si>
  <si>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</si>
  <si>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</si>
  <si>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</si>
  <si>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</si>
  <si>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</si>
  <si>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</si>
  <si>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</si>
  <si>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</si>
  <si>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</si>
  <si>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</si>
  <si>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</si>
  <si>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</si>
  <si>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</si>
  <si>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</si>
  <si>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</si>
  <si>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</si>
  <si>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</si>
  <si>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</si>
  <si>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</si>
  <si>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</si>
  <si>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</si>
  <si>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</si>
  <si>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</si>
  <si>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</si>
  <si>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</si>
  <si>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</si>
  <si>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</si>
  <si>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</si>
  <si>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</si>
  <si>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</si>
  <si>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</si>
  <si>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</si>
  <si>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</si>
  <si>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</si>
  <si>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</si>
  <si>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</si>
  <si>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</si>
  <si>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</si>
  <si>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</si>
  <si>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</si>
  <si>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</si>
  <si>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</si>
  <si>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</si>
  <si>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</si>
  <si>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</si>
  <si>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</si>
  <si>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</si>
  <si>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</si>
  <si>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</si>
  <si>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</si>
  <si>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</si>
  <si>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</si>
  <si>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</si>
  <si>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</si>
  <si>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</si>
  <si>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</si>
  <si>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</si>
  <si>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</si>
  <si>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</si>
  <si>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</si>
  <si>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</si>
  <si>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</si>
  <si>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</si>
  <si>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</si>
  <si>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</si>
  <si>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</si>
  <si>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</si>
  <si>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</si>
  <si>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</si>
  <si>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</si>
  <si>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</si>
  <si>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</si>
  <si>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</si>
  <si>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</si>
  <si>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</si>
  <si>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</si>
  <si>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</si>
  <si>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</si>
  <si>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</si>
  <si>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</si>
  <si>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</si>
  <si>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</si>
  <si>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</si>
  <si>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</si>
  <si>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</si>
  <si>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</si>
  <si>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</si>
  <si>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</si>
  <si>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</si>
  <si>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</si>
  <si>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</si>
  <si>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</si>
  <si>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</si>
  <si>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</si>
  <si>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</si>
  <si>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</si>
  <si>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</si>
  <si>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</si>
  <si>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</si>
  <si>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</si>
  <si>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</si>
  <si>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</si>
  <si>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</si>
  <si>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</si>
  <si>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</si>
  <si>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</si>
  <si>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</si>
  <si>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</si>
  <si>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</si>
  <si>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</si>
  <si>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</si>
  <si>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</si>
  <si>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</si>
  <si>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</si>
  <si>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</si>
  <si>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</si>
  <si>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</si>
  <si>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</si>
  <si>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</si>
  <si>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</si>
  <si>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</si>
  <si>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</si>
  <si>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</si>
  <si>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</si>
  <si>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</si>
  <si>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</si>
  <si>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</si>
  <si>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</si>
  <si>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</si>
  <si>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</si>
  <si>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</si>
  <si>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</si>
  <si>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</si>
  <si>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</si>
  <si>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</si>
  <si>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</si>
  <si>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</si>
  <si>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</si>
  <si>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</si>
  <si>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</si>
  <si>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</si>
  <si>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</si>
  <si>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</si>
  <si>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</si>
  <si>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</si>
  <si>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</si>
  <si>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</si>
  <si>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</si>
  <si>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</si>
  <si>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</si>
  <si>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</si>
  <si>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</si>
  <si>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</si>
  <si>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</si>
  <si>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</si>
  <si>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</si>
  <si>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</si>
  <si>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</si>
  <si>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</si>
  <si>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</si>
  <si>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</si>
  <si>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</si>
  <si>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</si>
  <si>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</si>
  <si>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</si>
  <si>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</si>
  <si>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</si>
  <si>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</si>
  <si>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</si>
  <si>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</si>
  <si>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</si>
  <si>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</si>
  <si>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</si>
  <si>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</si>
  <si>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</si>
  <si>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</si>
  <si>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</si>
  <si>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</si>
  <si>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</si>
  <si>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</si>
  <si>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</si>
  <si>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</si>
  <si>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</si>
  <si>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</si>
  <si>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</si>
  <si>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</si>
  <si>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</si>
  <si>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</si>
  <si>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</si>
  <si>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</si>
  <si>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</si>
  <si>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</si>
  <si>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</si>
  <si>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</si>
  <si>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</si>
  <si>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</si>
  <si>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</si>
  <si>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</si>
  <si>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</si>
  <si>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</si>
  <si>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</si>
  <si>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</si>
  <si>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</si>
  <si>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</si>
  <si>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</si>
  <si>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</si>
  <si>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</si>
  <si>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</si>
  <si>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</si>
  <si>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</si>
  <si>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</si>
  <si>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</si>
  <si>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</si>
  <si>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</si>
  <si>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</si>
  <si>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</si>
  <si>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</si>
  <si>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</si>
  <si>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</si>
  <si>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</si>
  <si>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</si>
  <si>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</si>
  <si>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</si>
  <si>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</si>
  <si>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</si>
  <si>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</si>
  <si>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</si>
  <si>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</si>
  <si>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</si>
  <si>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</si>
  <si>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</si>
  <si>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</si>
  <si>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</si>
  <si>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</si>
  <si>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</si>
  <si>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</si>
  <si>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</si>
  <si>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</si>
  <si>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</si>
  <si>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</si>
  <si>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</si>
  <si>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</si>
  <si>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</si>
  <si>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</si>
  <si>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</si>
  <si>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</si>
  <si>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</si>
  <si>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</si>
  <si>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</si>
  <si>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</si>
  <si>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</si>
  <si>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</si>
  <si>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</si>
  <si>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</si>
  <si>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</si>
  <si>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</si>
  <si>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</si>
  <si>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</si>
  <si>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</si>
  <si>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</si>
  <si>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</si>
  <si>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</si>
  <si>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</si>
  <si>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</si>
  <si>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</si>
  <si>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</si>
  <si>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</si>
  <si>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</si>
  <si>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</si>
  <si>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</si>
  <si>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</si>
  <si>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</si>
  <si>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</si>
  <si>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</si>
  <si>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</si>
  <si>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</si>
  <si>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</si>
  <si>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</si>
  <si>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</si>
  <si>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</si>
  <si>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</si>
  <si>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</si>
  <si>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</si>
  <si>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</si>
  <si>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</si>
  <si>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</si>
  <si>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</si>
  <si>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</si>
  <si>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</si>
  <si>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</si>
  <si>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</si>
  <si>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</si>
  <si>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</si>
  <si>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</si>
  <si>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</si>
  <si>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</si>
  <si>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</si>
  <si>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</si>
  <si>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</si>
  <si>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</si>
  <si>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</si>
  <si>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</si>
  <si>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</si>
  <si>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</si>
  <si>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</si>
  <si>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</si>
  <si>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</si>
  <si>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</si>
  <si>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</si>
  <si>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</si>
  <si>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</si>
  <si>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</si>
  <si>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</si>
  <si>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</si>
  <si>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</si>
  <si>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</si>
  <si>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</si>
  <si>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</si>
  <si>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</si>
  <si>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</si>
  <si>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</si>
  <si>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</si>
  <si>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</si>
  <si>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</si>
  <si>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</si>
  <si>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</si>
  <si>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</si>
  <si>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</si>
  <si>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</si>
  <si>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</si>
  <si>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</si>
  <si>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</si>
  <si>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</si>
  <si>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</si>
  <si>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</si>
  <si>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</si>
  <si>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</si>
  <si>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</si>
  <si>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</si>
  <si>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</si>
  <si>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</si>
  <si>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</si>
  <si>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</si>
  <si>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</si>
  <si>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</si>
  <si>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</si>
  <si>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</si>
  <si>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</si>
  <si>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</si>
  <si>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</si>
  <si>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</si>
  <si>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</si>
  <si>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</si>
  <si>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</si>
  <si>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</si>
  <si>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</si>
  <si>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</si>
  <si>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</si>
  <si>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</si>
  <si>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</si>
  <si>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</si>
  <si>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</si>
  <si>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</si>
  <si>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</si>
  <si>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</si>
  <si>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</si>
  <si>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</si>
  <si>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</si>
  <si>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</si>
  <si>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</si>
  <si>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</si>
  <si>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</si>
  <si>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</si>
  <si>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</si>
  <si>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</si>
  <si>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</si>
  <si>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</si>
  <si>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</si>
  <si>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</si>
  <si>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</si>
  <si>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</si>
  <si>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</si>
  <si>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</si>
  <si>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</si>
  <si>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</si>
  <si>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</si>
  <si>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</si>
  <si>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</si>
  <si>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</si>
  <si>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</si>
  <si>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</si>
  <si>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</si>
  <si>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</si>
  <si>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</si>
  <si>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</si>
  <si>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</si>
  <si>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</si>
  <si>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</si>
  <si>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</si>
  <si>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</si>
  <si>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</si>
  <si>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</si>
  <si>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</si>
  <si>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</si>
  <si>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</si>
  <si>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</si>
  <si>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</si>
  <si>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</si>
  <si>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</si>
  <si>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</si>
  <si>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</si>
  <si>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</si>
  <si>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</si>
  <si>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</si>
  <si>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</si>
  <si>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</si>
  <si>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</si>
  <si>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</si>
  <si>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</si>
  <si>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</si>
  <si>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</si>
  <si>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</si>
  <si>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</si>
  <si>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</si>
  <si>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</si>
  <si>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</si>
  <si>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</si>
  <si>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</si>
  <si>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</si>
  <si>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</si>
  <si>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</si>
  <si>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</si>
  <si>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</si>
  <si>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</si>
  <si>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</si>
  <si>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</si>
  <si>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</si>
  <si>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</si>
  <si>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</si>
  <si>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</si>
  <si>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</si>
  <si>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</si>
  <si>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</si>
  <si>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</si>
  <si>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</si>
  <si>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</si>
  <si>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</si>
  <si>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</si>
  <si>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</si>
  <si>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</si>
  <si>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</si>
  <si>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</si>
  <si>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</si>
  <si>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</si>
  <si>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</si>
  <si>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</si>
  <si>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</si>
  <si>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</si>
  <si>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</si>
  <si>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</si>
  <si>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</si>
  <si>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</si>
  <si>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</si>
  <si>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</si>
  <si>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</si>
  <si>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</si>
  <si>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</si>
  <si>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</si>
  <si>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</si>
  <si>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</si>
  <si>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</si>
  <si>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</si>
  <si>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</si>
  <si>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</si>
  <si>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</si>
  <si>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</si>
  <si>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</si>
  <si>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</si>
  <si>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</si>
  <si>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</si>
  <si>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</si>
  <si>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</si>
  <si>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</si>
  <si>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</si>
  <si>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</si>
  <si>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</si>
  <si>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</si>
  <si>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</si>
  <si>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</si>
  <si>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</si>
  <si>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</si>
  <si>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</si>
  <si>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</si>
  <si>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</si>
  <si>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</si>
  <si>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</si>
  <si>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</si>
  <si>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</si>
  <si>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</si>
  <si>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</si>
  <si>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</si>
  <si>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</si>
  <si>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</si>
  <si>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</si>
  <si>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</si>
  <si>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</si>
  <si>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</si>
  <si>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</si>
  <si>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</si>
  <si>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</si>
  <si>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</si>
  <si>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</si>
  <si>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</si>
  <si>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</si>
  <si>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</si>
  <si>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</si>
  <si>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</si>
  <si>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</si>
  <si>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</si>
  <si>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</si>
  <si>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</si>
  <si>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</si>
  <si>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</si>
  <si>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</si>
  <si>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</si>
  <si>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</si>
  <si>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</si>
  <si>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</si>
  <si>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</si>
  <si>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</si>
  <si>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</si>
  <si>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</si>
  <si>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</si>
  <si>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</si>
  <si>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</si>
  <si>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</si>
  <si>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</si>
  <si>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</si>
  <si>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</si>
  <si>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</si>
  <si>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</si>
  <si>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</si>
  <si>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</si>
  <si>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</si>
  <si>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</si>
  <si>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</si>
  <si>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</si>
  <si>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</si>
  <si>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</si>
  <si>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</si>
  <si>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</si>
  <si>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</si>
  <si>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</si>
  <si>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</si>
  <si>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</si>
  <si>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</si>
  <si>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</si>
  <si>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</si>
  <si>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</si>
  <si>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</si>
  <si>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</si>
  <si>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</si>
  <si>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</si>
  <si>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</si>
  <si>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</si>
  <si>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</si>
  <si>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</si>
  <si>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</si>
  <si>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</si>
  <si>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</si>
  <si>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</si>
  <si>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</si>
  <si>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</si>
  <si>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</si>
  <si>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</si>
  <si>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</si>
  <si>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</si>
  <si>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</si>
  <si>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</si>
  <si>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</si>
  <si>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</si>
  <si>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</si>
  <si>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</si>
  <si>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</si>
  <si>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</si>
  <si>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</si>
  <si>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</si>
  <si>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</si>
  <si>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</si>
  <si>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</si>
  <si>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</si>
  <si>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</si>
  <si>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</si>
  <si>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</si>
  <si>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</si>
  <si>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</si>
  <si>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</si>
  <si>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</si>
  <si>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</si>
  <si>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</si>
  <si>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</si>
  <si>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</si>
  <si>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</si>
  <si>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</si>
  <si>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</si>
  <si>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</si>
  <si>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</si>
  <si>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</si>
  <si>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</si>
  <si>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</si>
  <si>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</si>
  <si>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</si>
  <si>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</si>
  <si>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</si>
  <si>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</si>
  <si>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</si>
  <si>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</si>
  <si>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</si>
  <si>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</si>
  <si>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</si>
  <si>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</si>
  <si>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</si>
  <si>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</si>
  <si>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</si>
  <si>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</si>
  <si>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</si>
  <si>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</si>
  <si>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</si>
  <si>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</si>
  <si>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</si>
  <si>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</si>
  <si>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</si>
  <si>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</si>
  <si>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</si>
  <si>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</si>
  <si>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</si>
  <si>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</si>
  <si>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</si>
  <si>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</si>
  <si>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</si>
  <si>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</si>
  <si>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</si>
  <si>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</si>
  <si>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</si>
  <si>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</si>
  <si>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</si>
  <si>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</si>
  <si>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</si>
  <si>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</si>
  <si>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</si>
  <si>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</si>
  <si>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</si>
  <si>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</si>
  <si>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</si>
  <si>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</si>
  <si>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</si>
  <si>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</si>
  <si>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</si>
  <si>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</si>
  <si>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</si>
  <si>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</si>
  <si>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</si>
  <si>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</si>
  <si>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</si>
  <si>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</si>
  <si>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</si>
  <si>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</si>
  <si>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</si>
  <si>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</si>
  <si>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</si>
  <si>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</si>
  <si>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</si>
  <si>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</si>
  <si>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</si>
  <si>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</si>
  <si>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</si>
  <si>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</si>
  <si>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</si>
  <si>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</si>
  <si>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</si>
  <si>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</si>
  <si>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</si>
  <si>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</si>
  <si>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</si>
  <si>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</si>
  <si>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</si>
  <si>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</si>
  <si>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</si>
  <si>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</si>
  <si>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</si>
  <si>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</si>
  <si>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</si>
  <si>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</si>
  <si>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</si>
  <si>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</si>
  <si>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</si>
  <si>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</si>
  <si>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</si>
  <si>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</si>
  <si>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</si>
  <si>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</si>
  <si>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</si>
  <si>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</si>
  <si>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</si>
  <si>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</si>
  <si>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</si>
  <si>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</si>
  <si>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</si>
  <si>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</si>
  <si>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</si>
  <si>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</si>
  <si>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</si>
  <si>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</si>
  <si>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</si>
  <si>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</si>
  <si>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</si>
  <si>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</si>
  <si>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</si>
  <si>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</si>
  <si>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</si>
  <si>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</si>
  <si>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</si>
  <si>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</si>
  <si>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</si>
  <si>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</si>
  <si>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</si>
  <si>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</si>
  <si>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</si>
  <si>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</si>
  <si>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</si>
  <si>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</si>
  <si>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</si>
  <si>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</si>
  <si>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</si>
  <si>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</si>
  <si>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</si>
  <si>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</si>
  <si>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</si>
  <si>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</si>
  <si>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</si>
  <si>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</si>
  <si>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</si>
  <si>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</si>
  <si>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</si>
  <si>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</si>
  <si>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</si>
  <si>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</si>
  <si>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</si>
  <si>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</si>
  <si>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</si>
  <si>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</si>
  <si>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</si>
  <si>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</si>
  <si>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</si>
  <si>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</si>
  <si>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</si>
  <si>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</si>
  <si>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</si>
  <si>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</si>
  <si>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</si>
  <si>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</si>
  <si>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</si>
  <si>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</si>
  <si>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</si>
  <si>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</si>
  <si>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</si>
  <si>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</si>
  <si>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</si>
  <si>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</si>
  <si>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</si>
  <si>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</si>
  <si>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</si>
  <si>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</si>
  <si>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</si>
  <si>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</si>
  <si>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</si>
  <si>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</si>
  <si>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</si>
  <si>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</si>
  <si>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</si>
  <si>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</si>
  <si>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</si>
  <si>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</si>
  <si>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</si>
  <si>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</si>
  <si>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</si>
  <si>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</si>
  <si>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</si>
  <si>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</si>
  <si>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</si>
  <si>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</si>
  <si>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</si>
  <si>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</si>
  <si>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</si>
  <si>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</si>
  <si>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</si>
  <si>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</si>
  <si>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</si>
  <si>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</si>
  <si>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</si>
  <si>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</si>
  <si>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</si>
  <si>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</si>
  <si>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</si>
  <si>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</si>
  <si>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</si>
  <si>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</si>
  <si>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</si>
  <si>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</si>
  <si>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</si>
  <si>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</si>
  <si>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</si>
  <si>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</si>
  <si>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</si>
  <si>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</si>
  <si>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</si>
  <si>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</si>
  <si>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</si>
  <si>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</si>
  <si>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</si>
  <si>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</si>
  <si>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</si>
  <si>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</si>
  <si>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</si>
  <si>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</si>
  <si>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</si>
  <si>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</si>
  <si>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</si>
  <si>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</si>
  <si>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</si>
  <si>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</si>
  <si>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</si>
  <si>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</si>
  <si>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</si>
  <si>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</si>
  <si>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</si>
  <si>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</si>
  <si>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</si>
  <si>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</si>
  <si>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</si>
  <si>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</si>
  <si>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</si>
  <si>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</si>
  <si>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</si>
  <si>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</si>
  <si>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</si>
  <si>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</si>
  <si>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</si>
  <si>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</si>
  <si>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</si>
  <si>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</si>
  <si>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</si>
  <si>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</si>
  <si>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</si>
  <si>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</si>
  <si>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</si>
  <si>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</si>
  <si>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</si>
  <si>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</si>
  <si>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</si>
  <si>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</si>
  <si>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</si>
  <si>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</si>
  <si>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</si>
  <si>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</si>
  <si>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</si>
  <si>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</si>
  <si>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</si>
  <si>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</si>
  <si>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</si>
  <si>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</si>
  <si>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</si>
  <si>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</si>
  <si>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</si>
  <si>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</si>
  <si>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</si>
  <si>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</si>
  <si>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</si>
  <si>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</si>
  <si>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</si>
  <si>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</si>
  <si>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</si>
  <si>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</si>
  <si>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</si>
  <si>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</si>
  <si>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</si>
  <si>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</si>
  <si>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</si>
  <si>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</si>
  <si>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</si>
  <si>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</si>
  <si>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</si>
  <si>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</si>
  <si>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</si>
  <si>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</si>
  <si>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</si>
  <si>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</si>
  <si>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</si>
  <si>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</si>
  <si>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</si>
  <si>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</si>
  <si>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</si>
  <si>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</si>
  <si>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</si>
  <si>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</si>
  <si>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</si>
  <si>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</si>
  <si>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</si>
  <si>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</si>
  <si>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</si>
  <si>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</si>
  <si>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</si>
  <si>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</si>
  <si>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</si>
  <si>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</si>
  <si>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</si>
  <si>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</si>
  <si>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</si>
  <si>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</si>
  <si>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</si>
  <si>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</si>
  <si>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</si>
  <si>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</si>
  <si>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</si>
  <si>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</si>
  <si>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</si>
  <si>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</si>
  <si>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</si>
  <si>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</si>
  <si>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</si>
  <si>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</si>
  <si>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</si>
  <si>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</si>
  <si>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</si>
  <si>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</si>
  <si>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</si>
  <si>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</si>
  <si>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</si>
  <si>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</si>
  <si>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</si>
  <si>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</si>
  <si>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</si>
  <si>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</si>
  <si>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</si>
  <si>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</si>
  <si>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</si>
  <si>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</si>
  <si>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</si>
  <si>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</si>
  <si>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</si>
  <si>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</si>
  <si>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</si>
  <si>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</si>
  <si>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</si>
  <si>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</si>
  <si>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</si>
  <si>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</si>
  <si>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</si>
  <si>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</si>
  <si>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</si>
  <si>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</si>
  <si>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</si>
  <si>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</si>
  <si>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</si>
  <si>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</si>
  <si>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</si>
  <si>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</si>
  <si>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</si>
  <si>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</si>
  <si>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</si>
  <si>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</si>
  <si>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</si>
  <si>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</si>
  <si>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</si>
  <si>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</si>
  <si>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</si>
  <si>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</si>
  <si>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</si>
  <si>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</si>
  <si>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</si>
  <si>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</si>
  <si>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</si>
  <si>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</si>
  <si>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</si>
  <si>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</si>
  <si>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</si>
  <si>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</si>
  <si>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</si>
  <si>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</si>
  <si>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</si>
  <si>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</si>
  <si>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</si>
  <si>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</si>
  <si>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</si>
  <si>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</si>
  <si>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</si>
  <si>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</si>
  <si>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</si>
  <si>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</si>
  <si>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</si>
  <si>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</si>
  <si>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</si>
  <si>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</si>
  <si>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</si>
  <si>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</si>
  <si>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</si>
  <si>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</si>
  <si>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</si>
  <si>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</si>
  <si>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</si>
  <si>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</si>
  <si>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</si>
  <si>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</si>
  <si>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</si>
  <si>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</si>
  <si>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</si>
  <si>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</si>
  <si>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</si>
  <si>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</si>
  <si>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</si>
  <si>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</si>
  <si>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</si>
  <si>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</si>
  <si>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</si>
  <si>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</si>
  <si>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</si>
  <si>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</si>
  <si>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</si>
  <si>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</si>
  <si>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</si>
  <si>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</si>
  <si>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</si>
  <si>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</si>
  <si>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</si>
  <si>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</si>
  <si>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</si>
  <si>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</si>
  <si>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</si>
  <si>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</si>
  <si>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</si>
  <si>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</si>
  <si>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</si>
  <si>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</si>
  <si>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</si>
  <si>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</si>
  <si>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</si>
  <si>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</si>
  <si>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</si>
  <si>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</si>
  <si>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</si>
  <si>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</si>
  <si>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</si>
  <si>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</si>
  <si>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</si>
  <si>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</si>
  <si>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</si>
  <si>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</si>
  <si>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</si>
  <si>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</si>
  <si>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</si>
  <si>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</si>
  <si>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</si>
  <si>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</si>
  <si>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</si>
  <si>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</si>
  <si>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</si>
  <si>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</si>
  <si>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</si>
  <si>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</si>
  <si>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</si>
  <si>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</si>
  <si>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</si>
  <si>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</si>
  <si>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</si>
  <si>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</si>
  <si>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</si>
  <si>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</si>
  <si>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</si>
  <si>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</si>
  <si>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</si>
  <si>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</si>
  <si>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</si>
  <si>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</si>
  <si>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</si>
  <si>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</si>
  <si>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</si>
  <si>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</si>
  <si>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</si>
  <si>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</si>
  <si>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</si>
  <si>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</si>
  <si>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</si>
  <si>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</si>
  <si>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</si>
  <si>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</si>
  <si>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</si>
  <si>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</si>
  <si>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</si>
  <si>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</si>
  <si>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</si>
  <si>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</si>
  <si>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</si>
  <si>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</si>
  <si>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</si>
  <si>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</si>
  <si>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</si>
  <si>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</si>
  <si>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</si>
  <si>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</si>
  <si>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</si>
  <si>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</si>
  <si>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</si>
  <si>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</si>
  <si>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</si>
  <si>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</si>
  <si>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</si>
  <si>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</si>
  <si>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</si>
  <si>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</si>
  <si>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</si>
  <si>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</si>
  <si>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</si>
  <si>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</si>
  <si>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</si>
  <si>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</si>
  <si>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</si>
  <si>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</si>
  <si>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</si>
  <si>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</si>
  <si>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</si>
  <si>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</si>
  <si>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</si>
  <si>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</si>
  <si>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</si>
  <si>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</si>
  <si>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</si>
  <si>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</si>
  <si>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</si>
  <si>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</si>
  <si>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</si>
  <si>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</si>
  <si>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</si>
  <si>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</si>
  <si>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</si>
  <si>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</si>
  <si>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</si>
  <si>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</si>
  <si>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</si>
  <si>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</si>
  <si>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</si>
  <si>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</si>
  <si>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</si>
  <si>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</si>
  <si>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</si>
  <si>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</si>
  <si>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</si>
  <si>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</si>
  <si>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</si>
  <si>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</si>
  <si>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</si>
  <si>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</si>
  <si>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</si>
  <si>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</si>
  <si>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</si>
  <si>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</si>
  <si>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</si>
  <si>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</si>
  <si>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</si>
  <si>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</si>
  <si>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</si>
  <si>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</si>
  <si>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</si>
  <si>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</si>
  <si>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</si>
  <si>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</si>
  <si>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</si>
  <si>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</si>
  <si>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</si>
  <si>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</si>
  <si>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</si>
  <si>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</si>
  <si>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</si>
  <si>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</si>
  <si>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</si>
  <si>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</si>
  <si>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</si>
  <si>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</si>
  <si>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</si>
  <si>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</si>
  <si>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</si>
  <si>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</si>
  <si>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</si>
  <si>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</si>
  <si>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</si>
  <si>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</si>
  <si>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</si>
  <si>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</si>
  <si>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</si>
  <si>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</si>
  <si>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</si>
  <si>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</si>
  <si>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</si>
  <si>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</si>
  <si>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</si>
  <si>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</si>
  <si>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</si>
  <si>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</si>
  <si>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</si>
  <si>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</si>
  <si>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</si>
  <si>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</si>
  <si>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</si>
  <si>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</si>
  <si>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</si>
  <si>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</si>
  <si>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</si>
  <si>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</si>
  <si>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</si>
  <si>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</si>
  <si>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</si>
  <si>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</si>
  <si>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</si>
  <si>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</si>
  <si>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</si>
  <si>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</si>
  <si>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</si>
  <si>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</si>
  <si>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</si>
  <si>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</si>
  <si>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</si>
  <si>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</si>
  <si>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</si>
  <si>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</si>
  <si>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</si>
  <si>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</si>
  <si>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</si>
  <si>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</si>
  <si>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</si>
  <si>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</si>
  <si>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</si>
  <si>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</si>
  <si>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</si>
  <si>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</si>
  <si>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</si>
  <si>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</si>
  <si>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</si>
  <si>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</si>
  <si>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</si>
  <si>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</si>
  <si>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</si>
  <si>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</si>
  <si>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</si>
  <si>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</si>
  <si>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</si>
  <si>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</si>
  <si>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</si>
  <si>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</si>
  <si>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</si>
  <si>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</si>
  <si>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</si>
  <si>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</si>
  <si>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</si>
  <si>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</si>
  <si>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</si>
  <si>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</si>
  <si>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</si>
  <si>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</si>
  <si>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</si>
  <si>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</si>
  <si>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</si>
  <si>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</si>
  <si>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</si>
  <si>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</si>
  <si>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</si>
  <si>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</si>
  <si>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</si>
  <si>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</si>
  <si>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</si>
  <si>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</si>
  <si>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</si>
  <si>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</si>
  <si>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</si>
  <si>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</si>
  <si>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</si>
  <si>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</si>
  <si>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</si>
  <si>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</si>
  <si>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</si>
  <si>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</si>
  <si>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</si>
  <si>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</si>
  <si>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</si>
  <si>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</si>
  <si>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</si>
  <si>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</si>
  <si>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</si>
  <si>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</si>
  <si>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</si>
  <si>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</si>
  <si>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</si>
  <si>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</si>
  <si>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</si>
  <si>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</si>
  <si>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</si>
  <si>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</si>
  <si>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</si>
  <si>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</si>
  <si>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</si>
  <si>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</si>
  <si>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</si>
  <si>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</si>
  <si>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</si>
  <si>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</si>
  <si>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</si>
  <si>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</si>
  <si>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</si>
  <si>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</si>
  <si>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</si>
  <si>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</si>
  <si>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</si>
  <si>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</si>
  <si>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</si>
  <si>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</si>
  <si>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</si>
  <si>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</si>
  <si>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</si>
  <si>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</si>
  <si>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</si>
  <si>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</si>
  <si>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</si>
  <si>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</si>
  <si>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</si>
  <si>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</si>
  <si>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</si>
  <si>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</si>
  <si>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</si>
  <si>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</si>
  <si>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</si>
  <si>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</si>
  <si>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</si>
  <si>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</si>
  <si>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</si>
  <si>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</si>
  <si>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</si>
  <si>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</si>
  <si>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</si>
  <si>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</si>
  <si>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</si>
  <si>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</si>
  <si>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</si>
  <si>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</si>
  <si>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</si>
  <si>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</si>
  <si>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</si>
  <si>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</si>
  <si>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</si>
  <si>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</si>
  <si>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</si>
  <si>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</si>
  <si>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</si>
  <si>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</si>
  <si>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</si>
  <si>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</si>
  <si>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</si>
  <si>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</si>
  <si>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</si>
  <si>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</si>
  <si>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</si>
  <si>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</si>
  <si>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</si>
  <si>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</si>
  <si>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</si>
  <si>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</si>
  <si>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</si>
  <si>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</si>
  <si>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</si>
  <si>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</si>
  <si>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</si>
  <si>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</si>
  <si>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</si>
  <si>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</si>
  <si>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</si>
  <si>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</si>
  <si>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</si>
  <si>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</si>
  <si>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</si>
  <si>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</si>
  <si>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</si>
  <si>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</si>
  <si>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</si>
  <si>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</si>
  <si>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</si>
  <si>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</si>
  <si>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</si>
  <si>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</si>
  <si>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</si>
  <si>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</si>
  <si>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</si>
  <si>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</si>
  <si>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</si>
  <si>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</si>
  <si>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</si>
  <si>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</si>
  <si>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</si>
  <si>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</si>
  <si>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</si>
  <si>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</si>
  <si>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</si>
  <si>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</si>
  <si>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</si>
  <si>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</si>
  <si>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</si>
  <si>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</si>
  <si>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</si>
  <si>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</si>
  <si>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</si>
  <si>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</si>
  <si>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</si>
  <si>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</si>
  <si>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</si>
  <si>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</si>
  <si>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</si>
  <si>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</si>
  <si>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</si>
  <si>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</si>
  <si>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</si>
  <si>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</si>
  <si>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</si>
  <si>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</si>
  <si>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</si>
  <si>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</si>
  <si>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</si>
  <si>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</si>
  <si>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</si>
  <si>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</si>
  <si>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</si>
  <si>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</si>
  <si>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</si>
  <si>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</si>
  <si>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</si>
  <si>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</si>
  <si>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</si>
  <si>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</si>
  <si>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</si>
  <si>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</si>
  <si>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</si>
  <si>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</si>
  <si>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</si>
  <si>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</si>
  <si>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</si>
  <si>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</si>
  <si>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</si>
  <si>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</si>
  <si>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</si>
  <si>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</si>
  <si>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</si>
  <si>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</si>
  <si>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</si>
  <si>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</si>
  <si>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</si>
  <si>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</si>
  <si>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</si>
  <si>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</si>
  <si>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</si>
  <si>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</si>
  <si>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</si>
  <si>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</si>
  <si>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</si>
  <si>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</si>
  <si>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</si>
  <si>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</si>
  <si>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</si>
  <si>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</si>
  <si>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</si>
  <si>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</si>
  <si>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</si>
  <si>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</si>
  <si>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</si>
  <si>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</si>
  <si>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</si>
  <si>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</si>
  <si>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</si>
  <si>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</si>
  <si>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</si>
  <si>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</si>
  <si>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</si>
  <si>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</si>
  <si>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</si>
  <si>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</si>
  <si>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</si>
  <si>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</si>
  <si>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</si>
  <si>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</si>
  <si>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</si>
  <si>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</si>
  <si>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</si>
  <si>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</si>
  <si>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</si>
  <si>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</si>
  <si>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</si>
  <si>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</si>
  <si>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</si>
  <si>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</si>
  <si>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</si>
  <si>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</si>
  <si>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</si>
  <si>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</si>
  <si>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</si>
  <si>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</si>
  <si>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</si>
  <si>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</si>
  <si>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</si>
  <si>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</si>
  <si>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</si>
  <si>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</si>
  <si>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</si>
  <si>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</si>
  <si>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</si>
  <si>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</si>
  <si>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</si>
  <si>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</si>
  <si>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</si>
  <si>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</si>
  <si>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</si>
  <si>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</si>
  <si>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</si>
  <si>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</si>
  <si>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</si>
  <si>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</si>
  <si>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</si>
  <si>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</si>
  <si>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</si>
  <si>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</si>
  <si>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</si>
  <si>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</si>
  <si>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</si>
  <si>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</si>
  <si>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</si>
  <si>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</si>
  <si>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</si>
  <si>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</si>
  <si>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</si>
  <si>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</si>
  <si>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</si>
  <si>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</si>
  <si>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</si>
  <si>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</si>
  <si>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</si>
  <si>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</si>
  <si>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</si>
  <si>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</si>
  <si>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</si>
  <si>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</si>
  <si>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</si>
  <si>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</si>
  <si>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</si>
  <si>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</si>
  <si>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</si>
  <si>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</si>
  <si>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</si>
  <si>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</si>
  <si>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</si>
  <si>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</si>
  <si>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</si>
  <si>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</si>
  <si>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</si>
  <si>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</si>
  <si>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</si>
  <si>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</si>
  <si>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</si>
  <si>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</si>
  <si>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</si>
  <si>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</si>
  <si>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</si>
  <si>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</si>
  <si>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</si>
  <si>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</si>
  <si>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</si>
  <si>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</si>
  <si>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</si>
  <si>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</si>
  <si>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</si>
  <si>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</si>
  <si>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</si>
  <si>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</si>
  <si>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</si>
  <si>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</si>
  <si>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</si>
  <si>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</si>
  <si>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</si>
  <si>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</si>
  <si>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</si>
  <si>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</si>
  <si>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</si>
  <si>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</si>
  <si>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</si>
  <si>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</si>
  <si>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</si>
  <si>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</si>
  <si>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</si>
  <si>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</si>
  <si>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</si>
  <si>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</si>
  <si>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</si>
  <si>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</si>
  <si>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</si>
  <si>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</si>
  <si>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</si>
  <si>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</si>
  <si>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</si>
  <si>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</si>
  <si>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</si>
  <si>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</si>
  <si>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</si>
  <si>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</si>
  <si>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</si>
  <si>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</si>
  <si>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</si>
  <si>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</si>
  <si>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</si>
  <si>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</si>
  <si>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</si>
  <si>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</si>
  <si>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</si>
  <si>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</si>
  <si>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</si>
  <si>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</si>
  <si>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</si>
  <si>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</si>
  <si>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</si>
  <si>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</si>
  <si>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</si>
  <si>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</si>
  <si>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</si>
  <si>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</si>
  <si>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</si>
  <si>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</si>
  <si>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</si>
  <si>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</si>
  <si>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</si>
  <si>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</si>
  <si>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</si>
  <si>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</si>
  <si>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</si>
  <si>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</si>
  <si>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</si>
  <si>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</si>
  <si>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</si>
  <si>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</si>
  <si>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</si>
  <si>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</si>
  <si>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</si>
  <si>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</si>
  <si>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</si>
  <si>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</si>
  <si>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</si>
  <si>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</si>
  <si>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</si>
  <si>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</si>
  <si>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</si>
  <si>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</si>
  <si>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</si>
  <si>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</si>
  <si>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</si>
  <si>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</si>
  <si>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</si>
  <si>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</si>
  <si>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</si>
  <si>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</si>
  <si>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</si>
  <si>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</si>
  <si>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</si>
  <si>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</si>
  <si>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</si>
  <si>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</si>
  <si>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</si>
  <si>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</si>
  <si>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</si>
  <si>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</si>
  <si>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</si>
  <si>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</si>
  <si>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</si>
  <si>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</si>
  <si>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</si>
  <si>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</si>
  <si>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</si>
  <si>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</si>
  <si>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</si>
  <si>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</si>
  <si>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</si>
  <si>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</si>
  <si>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</si>
  <si>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</si>
  <si>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</si>
  <si>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</si>
  <si>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</si>
  <si>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</si>
  <si>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</si>
  <si>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</si>
  <si>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</si>
  <si>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</si>
  <si>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</si>
  <si>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</si>
  <si>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</si>
  <si>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</si>
  <si>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</si>
  <si>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</si>
  <si>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</si>
  <si>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</si>
  <si>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</si>
  <si>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</si>
  <si>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</si>
  <si>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</si>
  <si>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</si>
  <si>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</si>
  <si>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</si>
  <si>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</si>
  <si>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</si>
  <si>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</si>
  <si>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</si>
  <si>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</si>
  <si>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</si>
  <si>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</si>
  <si>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</si>
  <si>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</si>
  <si>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</si>
  <si>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</si>
  <si>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</si>
  <si>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</si>
  <si>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</si>
  <si>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</si>
  <si>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</si>
  <si>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</si>
  <si>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</si>
  <si>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</si>
  <si>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</si>
  <si>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</si>
  <si>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</si>
  <si>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</si>
  <si>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</si>
  <si>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</si>
  <si>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</si>
  <si>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</si>
  <si>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</si>
  <si>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</si>
  <si>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</si>
  <si>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</si>
  <si>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</si>
  <si>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</si>
  <si>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</si>
  <si>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</si>
  <si>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</si>
  <si>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</si>
  <si>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</si>
  <si>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</si>
  <si>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</si>
  <si>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</si>
  <si>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</si>
  <si>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</si>
  <si>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</si>
  <si>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</si>
  <si>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</si>
  <si>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</si>
  <si>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</si>
  <si>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</si>
  <si>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</si>
  <si>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</si>
  <si>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</si>
  <si>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</si>
  <si>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</si>
  <si>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</si>
  <si>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</si>
  <si>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</si>
  <si>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</si>
  <si>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</si>
  <si>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</si>
  <si>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</si>
  <si>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</si>
  <si>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</si>
  <si>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</si>
  <si>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</si>
  <si>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</si>
  <si>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</si>
  <si>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</si>
  <si>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</si>
  <si>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</si>
  <si>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</si>
  <si>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</si>
  <si>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</si>
  <si>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</si>
  <si>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</si>
  <si>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</si>
  <si>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</si>
  <si>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</si>
  <si>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</si>
  <si>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</si>
  <si>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</si>
  <si>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</si>
  <si>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</si>
  <si>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</si>
  <si>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</si>
  <si>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</si>
  <si>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</si>
  <si>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</si>
  <si>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</si>
  <si>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</si>
  <si>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</si>
  <si>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</si>
  <si>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</si>
  <si>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</si>
  <si>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</si>
  <si>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</si>
  <si>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</si>
  <si>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</si>
  <si>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</si>
  <si>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</si>
  <si>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</si>
  <si>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</si>
  <si>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</si>
  <si>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</si>
  <si>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</si>
  <si>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</si>
  <si>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</si>
  <si>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</si>
  <si>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</si>
  <si>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</si>
  <si>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</si>
  <si>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</si>
  <si>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</si>
  <si>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</si>
  <si>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</si>
  <si>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</si>
  <si>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</si>
  <si>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</si>
  <si>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</si>
  <si>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</si>
  <si>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</si>
  <si>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</si>
  <si>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</si>
  <si>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</si>
  <si>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</si>
  <si>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</si>
  <si>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</si>
  <si>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</si>
  <si>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</si>
  <si>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</si>
  <si>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</si>
  <si>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</si>
  <si>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</si>
  <si>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</si>
  <si>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</si>
  <si>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</si>
  <si>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</si>
  <si>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</si>
  <si>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</si>
  <si>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</si>
  <si>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</si>
  <si>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</si>
  <si>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</si>
  <si>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</si>
  <si>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</si>
  <si>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</si>
  <si>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</si>
  <si>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</si>
  <si>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</si>
  <si>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</si>
  <si>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</si>
  <si>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</si>
  <si>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</si>
  <si>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</si>
  <si>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</si>
  <si>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</si>
  <si>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</si>
  <si>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</si>
  <si>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</si>
  <si>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</si>
  <si>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</si>
  <si>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</si>
  <si>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</si>
  <si>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</si>
  <si>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</si>
  <si>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</si>
  <si>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</si>
  <si>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</si>
  <si>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</si>
  <si>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</si>
  <si>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</si>
  <si>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</si>
  <si>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</si>
  <si>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</si>
  <si>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</si>
  <si>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</si>
  <si>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</si>
  <si>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</si>
  <si>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</si>
  <si>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</si>
  <si>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</si>
  <si>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</si>
  <si>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</si>
  <si>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</si>
  <si>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</si>
  <si>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</si>
  <si>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</si>
  <si>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</si>
  <si>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</si>
  <si>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</si>
  <si>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</si>
  <si>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</si>
  <si>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</si>
  <si>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</si>
  <si>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</si>
  <si>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</si>
  <si>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</si>
  <si>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</si>
  <si>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</si>
  <si>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</si>
  <si>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</si>
  <si>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</si>
  <si>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</si>
  <si>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</si>
  <si>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</si>
  <si>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</si>
  <si>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</si>
  <si>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</si>
  <si>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</si>
  <si>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</si>
  <si>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</si>
  <si>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</si>
  <si>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</si>
  <si>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</si>
  <si>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</si>
  <si>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</si>
  <si>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</si>
  <si>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</si>
  <si>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</si>
  <si>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</si>
  <si>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</si>
  <si>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</si>
  <si>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</si>
  <si>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</si>
  <si>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</si>
  <si>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</si>
  <si>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</si>
  <si>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</si>
  <si>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</si>
  <si>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</si>
  <si>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</si>
  <si>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</si>
  <si>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</si>
  <si>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</si>
  <si>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</si>
  <si>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</si>
  <si>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</si>
  <si>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</si>
  <si>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</si>
  <si>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</si>
  <si>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</si>
  <si>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</si>
  <si>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</si>
  <si>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</si>
  <si>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</si>
  <si>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</si>
  <si>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</si>
  <si>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</si>
  <si>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</si>
  <si>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</si>
  <si>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</si>
  <si>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</si>
  <si>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</si>
  <si>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</si>
  <si>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</si>
  <si>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</si>
  <si>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</si>
  <si>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</si>
  <si>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</si>
  <si>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</si>
  <si>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</si>
  <si>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</si>
  <si>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</si>
  <si>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</si>
  <si>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</si>
  <si>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</si>
  <si>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</si>
  <si>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</si>
  <si>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</si>
  <si>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</si>
  <si>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</si>
  <si>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</si>
  <si>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</si>
  <si>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</si>
  <si>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</si>
  <si>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</si>
  <si>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</si>
  <si>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</si>
  <si>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</si>
  <si>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</si>
  <si>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</si>
  <si>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</si>
  <si>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</si>
  <si>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</si>
  <si>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</si>
  <si>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</si>
  <si>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</si>
  <si>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</si>
  <si>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</si>
  <si>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</si>
  <si>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</si>
  <si>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</si>
  <si>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</si>
  <si>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</si>
  <si>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</si>
  <si>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</si>
  <si>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</si>
  <si>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</si>
  <si>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</si>
  <si>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</si>
  <si>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</si>
  <si>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</si>
  <si>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</si>
  <si>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</si>
  <si>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</si>
  <si>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</si>
  <si>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</si>
  <si>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</si>
  <si>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</si>
  <si>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</si>
  <si>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</si>
  <si>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</si>
  <si>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</si>
  <si>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</si>
  <si>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</si>
  <si>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</si>
  <si>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</si>
  <si>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</si>
  <si>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</si>
  <si>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</si>
  <si>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</si>
  <si>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</si>
  <si>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</si>
  <si>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</si>
  <si>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</si>
  <si>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</si>
  <si>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</si>
  <si>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</si>
  <si>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</si>
  <si>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</si>
  <si>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</si>
  <si>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</si>
  <si>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</si>
  <si>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</si>
  <si>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</si>
  <si>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</si>
  <si>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</si>
  <si>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</si>
  <si>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</si>
  <si>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</si>
  <si>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</si>
  <si>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</si>
  <si>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</si>
  <si>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</si>
  <si>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</si>
  <si>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</si>
  <si>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</si>
  <si>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</si>
  <si>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</si>
  <si>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</si>
  <si>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</si>
  <si>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</si>
  <si>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</si>
  <si>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</si>
  <si>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</si>
  <si>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</si>
  <si>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</si>
  <si>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</si>
  <si>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</si>
  <si>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</si>
  <si>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</si>
  <si>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</si>
  <si>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</si>
  <si>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</si>
  <si>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</si>
  <si>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</si>
  <si>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</si>
  <si>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</si>
  <si>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</si>
  <si>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</si>
  <si>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</si>
  <si>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</si>
  <si>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</si>
  <si>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</si>
  <si>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</si>
  <si>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</si>
  <si>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</si>
  <si>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</si>
  <si>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</si>
  <si>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</si>
  <si>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</si>
  <si>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</si>
  <si>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</si>
  <si>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</si>
  <si>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</si>
  <si>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</si>
  <si>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</si>
  <si>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</si>
  <si>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</si>
  <si>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</si>
  <si>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</si>
  <si>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</si>
  <si>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</si>
  <si>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</si>
  <si>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</si>
  <si>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</si>
  <si>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</si>
  <si>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</si>
  <si>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</si>
  <si>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</si>
  <si>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</si>
  <si>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</si>
  <si>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</si>
  <si>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</si>
  <si>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</si>
  <si>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</si>
  <si>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</si>
  <si>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</si>
  <si>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</si>
  <si>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</si>
  <si>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</si>
  <si>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</si>
  <si>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</si>
  <si>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</si>
  <si>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</si>
  <si>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</si>
  <si>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</si>
  <si>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</si>
  <si>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</si>
  <si>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</si>
  <si>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</si>
  <si>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</si>
  <si>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</si>
  <si>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</si>
  <si>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</si>
  <si>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</si>
  <si>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</si>
  <si>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</si>
  <si>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</si>
  <si>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</si>
  <si>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</si>
  <si>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</si>
  <si>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</si>
  <si>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</si>
  <si>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</si>
  <si>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</si>
  <si>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</si>
  <si>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</si>
  <si>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</si>
  <si>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</si>
  <si>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</si>
  <si>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</si>
  <si>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</si>
  <si>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</si>
  <si>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</si>
  <si>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</si>
  <si>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</si>
  <si>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</si>
  <si>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</si>
  <si>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</si>
  <si>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</si>
  <si>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</si>
  <si>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</si>
  <si>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</si>
  <si>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</si>
  <si>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</si>
  <si>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</si>
  <si>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</si>
  <si>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</si>
  <si>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</si>
  <si>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</si>
  <si>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</si>
  <si>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</si>
  <si>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</si>
  <si>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</si>
  <si>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</si>
  <si>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</si>
  <si>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</si>
  <si>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</si>
  <si>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</si>
  <si>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</si>
  <si>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</si>
  <si>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</si>
  <si>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</si>
  <si>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</si>
  <si>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</si>
  <si>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</si>
  <si>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</si>
  <si>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</si>
  <si>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</si>
  <si>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</si>
  <si>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</si>
  <si>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</si>
  <si>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</si>
  <si>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</si>
  <si>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</si>
  <si>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</si>
  <si>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</si>
  <si>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</si>
  <si>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</si>
  <si>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</si>
  <si>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</si>
  <si>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</si>
  <si>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</si>
  <si>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</si>
  <si>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</si>
  <si>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</si>
  <si>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</si>
  <si>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</si>
  <si>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</si>
  <si>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</si>
  <si>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</si>
  <si>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</si>
  <si>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</si>
  <si>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</si>
  <si>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</si>
  <si>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</si>
  <si>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</si>
  <si>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</si>
  <si>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</si>
  <si>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</si>
  <si>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</si>
  <si>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</si>
  <si>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</si>
  <si>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</si>
  <si>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</si>
  <si>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</si>
  <si>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</si>
  <si>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</si>
  <si>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</si>
  <si>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</si>
  <si>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</si>
  <si>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</si>
  <si>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</si>
  <si>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</si>
  <si>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</si>
  <si>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</si>
  <si>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</si>
  <si>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</si>
  <si>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</si>
  <si>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</si>
  <si>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</si>
  <si>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</si>
  <si>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</si>
  <si>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</si>
  <si>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</si>
  <si>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</si>
  <si>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</si>
  <si>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</si>
  <si>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</si>
  <si>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</si>
  <si>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</si>
  <si>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</si>
  <si>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</si>
  <si>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</si>
  <si>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</si>
  <si>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</si>
  <si>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</si>
  <si>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</si>
  <si>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</si>
  <si>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</si>
  <si>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</si>
  <si>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</si>
  <si>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</si>
  <si>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</si>
  <si>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</si>
  <si>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</si>
  <si>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</si>
  <si>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</si>
  <si>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</si>
  <si>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</si>
  <si>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</si>
  <si>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</si>
  <si>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</si>
  <si>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</si>
  <si>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</si>
  <si>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</si>
  <si>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</si>
  <si>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</si>
  <si>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</si>
  <si>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</si>
  <si>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</si>
  <si>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</si>
  <si>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</si>
  <si>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</si>
  <si>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</si>
  <si>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</si>
  <si>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</si>
  <si>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</si>
  <si>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</si>
  <si>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</si>
  <si>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</si>
  <si>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</si>
  <si>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</si>
  <si>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</si>
  <si>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</si>
  <si>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</si>
  <si>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</si>
  <si>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</si>
  <si>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</si>
  <si>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</si>
  <si>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</si>
  <si>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</si>
  <si>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</si>
  <si>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</si>
  <si>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</si>
  <si>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</si>
  <si>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</si>
  <si>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</si>
  <si>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</si>
  <si>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</si>
  <si>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</si>
  <si>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</si>
  <si>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</si>
  <si>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</si>
  <si>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</si>
  <si>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</si>
  <si>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</si>
  <si>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</si>
  <si>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</si>
  <si>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</si>
  <si>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</si>
  <si>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</si>
  <si>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</si>
  <si>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</si>
  <si>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</si>
  <si>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</si>
  <si>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</si>
  <si>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</si>
  <si>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</si>
  <si>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</si>
  <si>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</si>
  <si>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</si>
  <si>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</si>
  <si>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</si>
  <si>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</si>
  <si>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</si>
  <si>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</si>
  <si>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</si>
  <si>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</si>
  <si>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</si>
  <si>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</si>
  <si>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</si>
  <si>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</si>
  <si>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</si>
  <si>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</si>
  <si>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</si>
  <si>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</si>
  <si>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</si>
  <si>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</si>
  <si>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</si>
  <si>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</si>
  <si>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</si>
  <si>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</si>
  <si>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</si>
  <si>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</si>
  <si>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</si>
  <si>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</si>
  <si>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</si>
  <si>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</si>
  <si>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</si>
  <si>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</si>
  <si>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</si>
  <si>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</si>
  <si>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</si>
  <si>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</si>
  <si>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</si>
  <si>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</si>
  <si>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</si>
  <si>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</si>
  <si>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</si>
  <si>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</si>
  <si>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</si>
  <si>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</si>
  <si>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</si>
  <si>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</si>
  <si>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</si>
  <si>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</si>
  <si>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</si>
  <si>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</si>
  <si>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</si>
  <si>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</si>
  <si>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</si>
  <si>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</si>
  <si>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</si>
  <si>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</si>
  <si>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</si>
  <si>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</si>
  <si>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</si>
  <si>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</si>
  <si>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</si>
  <si>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</si>
  <si>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</si>
  <si>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</si>
  <si>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</si>
  <si>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</si>
  <si>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</si>
  <si>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</si>
  <si>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</si>
  <si>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</si>
  <si>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</si>
  <si>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</si>
  <si>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</si>
  <si>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</si>
  <si>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</si>
  <si>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</si>
  <si>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</si>
  <si>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</si>
  <si>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</si>
  <si>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</si>
  <si>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</si>
  <si>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</si>
  <si>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</si>
  <si>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</si>
  <si>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</si>
  <si>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</si>
  <si>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</si>
  <si>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</si>
  <si>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</si>
  <si>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</si>
  <si>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</si>
  <si>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</si>
  <si>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</si>
  <si>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</si>
  <si>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</si>
  <si>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</si>
  <si>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</si>
  <si>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</si>
  <si>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</si>
  <si>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</si>
  <si>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</si>
  <si>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</si>
  <si>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</si>
  <si>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</si>
  <si>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</si>
  <si>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</si>
  <si>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</si>
  <si>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</si>
  <si>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</si>
  <si>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</si>
  <si>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</si>
  <si>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</si>
  <si>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</si>
  <si>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</si>
  <si>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</si>
  <si>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</si>
  <si>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</si>
  <si>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</si>
  <si>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</si>
  <si>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</si>
  <si>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</si>
  <si>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</si>
  <si>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</si>
  <si>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</si>
  <si>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</si>
  <si>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</si>
  <si>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</si>
  <si>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</si>
  <si>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</si>
  <si>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</si>
  <si>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</si>
  <si>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</si>
  <si>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</si>
  <si>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</si>
  <si>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</si>
  <si>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</si>
  <si>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</si>
  <si>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</si>
  <si>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</si>
  <si>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</si>
  <si>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</si>
  <si>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</si>
  <si>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</si>
  <si>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</si>
  <si>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</si>
  <si>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</si>
  <si>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</si>
  <si>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</si>
  <si>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</si>
  <si>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</si>
  <si>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</si>
  <si>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</si>
  <si>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</si>
  <si>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</si>
  <si>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</si>
  <si>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</si>
  <si>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</si>
  <si>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</si>
  <si>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</si>
  <si>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</si>
  <si>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</si>
  <si>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</si>
  <si>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</si>
  <si>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</si>
  <si>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</si>
  <si>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</si>
  <si>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</si>
  <si>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</si>
  <si>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</si>
  <si>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</si>
  <si>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</si>
  <si>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</si>
  <si>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</si>
  <si>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</si>
  <si>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</si>
  <si>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</si>
  <si>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</si>
  <si>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</si>
  <si>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</si>
  <si>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</si>
  <si>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</si>
  <si>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</si>
  <si>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</si>
  <si>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</si>
  <si>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</si>
  <si>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</si>
  <si>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</si>
  <si>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</si>
  <si>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</si>
  <si>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</si>
  <si>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</si>
  <si>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</si>
  <si>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</si>
  <si>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</si>
  <si>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</si>
  <si>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</si>
  <si>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</si>
  <si>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</si>
  <si>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</si>
  <si>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</si>
  <si>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</si>
  <si>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</si>
  <si>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</si>
  <si>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</si>
  <si>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</si>
  <si>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</si>
  <si>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</si>
  <si>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</si>
  <si>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</si>
  <si>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</si>
  <si>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</si>
  <si>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</si>
  <si>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</si>
  <si>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</si>
  <si>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</si>
  <si>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</si>
  <si>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</si>
  <si>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</si>
  <si>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</si>
  <si>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</si>
  <si>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</si>
  <si>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</si>
  <si>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</si>
  <si>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</si>
  <si>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</si>
  <si>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</si>
  <si>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</si>
  <si>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</si>
  <si>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</si>
  <si>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</si>
  <si>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</si>
  <si>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</si>
  <si>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</si>
  <si>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</si>
  <si>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</si>
  <si>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</si>
  <si>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</si>
  <si>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</si>
  <si>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</si>
  <si>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</si>
  <si>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</si>
  <si>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</si>
  <si>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</si>
  <si>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</si>
  <si>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</si>
  <si>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</si>
  <si>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</si>
  <si>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</si>
  <si>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</si>
  <si>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</si>
  <si>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</si>
  <si>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</si>
  <si>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</si>
  <si>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</si>
  <si>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</si>
  <si>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</si>
  <si>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</si>
  <si>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</si>
  <si>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</si>
  <si>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</si>
  <si>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</si>
  <si>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</si>
  <si>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</si>
  <si>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</si>
  <si>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</si>
  <si>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</si>
  <si>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</si>
  <si>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</si>
  <si>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</si>
  <si>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</si>
  <si>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</si>
  <si>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</si>
  <si>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</si>
  <si>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</si>
  <si>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</si>
  <si>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</si>
  <si>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</si>
  <si>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</si>
  <si>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</si>
  <si>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</si>
  <si>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</si>
  <si>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</si>
  <si>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</si>
  <si>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</si>
  <si>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</si>
  <si>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</si>
  <si>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</si>
  <si>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</si>
  <si>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</si>
  <si>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</si>
  <si>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</si>
  <si>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</si>
  <si>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</si>
  <si>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</si>
  <si>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</si>
  <si>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</si>
  <si>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</si>
  <si>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</si>
  <si>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</si>
  <si>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</si>
  <si>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</si>
  <si>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</si>
  <si>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</si>
  <si>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</si>
  <si>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</si>
  <si>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</si>
  <si>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</si>
  <si>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</si>
  <si>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</si>
  <si>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</si>
  <si>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</si>
  <si>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</si>
  <si>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</si>
  <si>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</si>
  <si>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</si>
  <si>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</si>
  <si>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</si>
  <si>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</si>
  <si>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</si>
  <si>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</si>
  <si>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</si>
  <si>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</si>
  <si>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</si>
  <si>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</si>
  <si>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</si>
  <si>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</si>
  <si>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</si>
  <si>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</si>
  <si>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</si>
  <si>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</si>
  <si>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</si>
  <si>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</si>
  <si>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</si>
  <si>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</si>
  <si>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</si>
  <si>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</si>
  <si>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</si>
  <si>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</si>
  <si>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</si>
  <si>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</si>
  <si>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</si>
  <si>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</si>
  <si>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</si>
  <si>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</si>
  <si>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</si>
  <si>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</si>
  <si>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</si>
  <si>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</si>
  <si>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</si>
  <si>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</si>
  <si>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</si>
  <si>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</si>
  <si>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</si>
  <si>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</si>
  <si>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</si>
  <si>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</si>
  <si>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</si>
  <si>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</si>
  <si>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</si>
  <si>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</si>
  <si>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</si>
  <si>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</si>
  <si>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</si>
  <si>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</si>
  <si>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</si>
  <si>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</si>
  <si>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</si>
  <si>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</si>
  <si>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</si>
  <si>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</si>
  <si>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</si>
  <si>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</si>
  <si>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</si>
  <si>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</si>
  <si>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</si>
  <si>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</si>
  <si>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</si>
  <si>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</si>
  <si>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</si>
  <si>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</si>
  <si>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</si>
  <si>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</si>
  <si>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</si>
  <si>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</si>
  <si>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</si>
  <si>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</si>
  <si>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</si>
  <si>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</si>
  <si>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</si>
  <si>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</si>
  <si>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</si>
  <si>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</si>
  <si>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</si>
  <si>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</si>
  <si>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</si>
  <si>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</si>
  <si>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</si>
  <si>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</si>
  <si>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</si>
  <si>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</si>
  <si>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</si>
  <si>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</si>
  <si>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</si>
  <si>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</si>
  <si>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</si>
  <si>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</si>
  <si>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</si>
  <si>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</si>
  <si>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</si>
  <si>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</si>
  <si>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</si>
  <si>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</si>
  <si>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</si>
  <si>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</si>
  <si>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</si>
  <si>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</si>
  <si>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</si>
  <si>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</si>
  <si>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</si>
  <si>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</si>
  <si>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</si>
  <si>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</si>
  <si>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</si>
  <si>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</si>
  <si>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</si>
  <si>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</si>
  <si>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</si>
  <si>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</si>
  <si>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</si>
  <si>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</si>
  <si>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</si>
  <si>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</si>
  <si>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</si>
  <si>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</si>
  <si>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</si>
  <si>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</si>
  <si>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</si>
  <si>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</si>
  <si>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</si>
  <si>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</si>
  <si>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</si>
  <si>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</si>
  <si>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</si>
  <si>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</si>
  <si>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</si>
  <si>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</si>
  <si>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</si>
  <si>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</si>
  <si>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</si>
  <si>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</si>
  <si>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</si>
  <si>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</si>
  <si>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</si>
  <si>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</si>
  <si>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</si>
  <si>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</si>
  <si>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</si>
  <si>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</si>
  <si>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</si>
  <si>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</si>
  <si>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</si>
  <si>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</si>
  <si>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</si>
  <si>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</si>
  <si>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</si>
  <si>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</si>
  <si>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</si>
  <si>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</si>
  <si>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</si>
  <si>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</si>
  <si>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</si>
  <si>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</si>
  <si>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</si>
  <si>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</si>
  <si>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</si>
  <si>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</si>
  <si>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</si>
  <si>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</si>
  <si>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</si>
  <si>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</si>
  <si>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</si>
  <si>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</si>
  <si>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</si>
  <si>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</si>
  <si>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</si>
  <si>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</si>
  <si>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</si>
  <si>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</si>
  <si>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</si>
  <si>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</si>
  <si>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</si>
  <si>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</si>
  <si>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</si>
  <si>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</si>
  <si>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</si>
  <si>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</si>
  <si>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</si>
  <si>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</si>
  <si>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</si>
  <si>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</si>
  <si>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</si>
  <si>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</si>
  <si>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</si>
  <si>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</si>
  <si>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</si>
  <si>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</si>
  <si>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</si>
  <si>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</si>
  <si>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</si>
  <si>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</si>
  <si>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</si>
  <si>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</si>
  <si>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</si>
  <si>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</si>
  <si>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</si>
  <si>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</si>
  <si>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</si>
  <si>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</si>
  <si>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</si>
  <si>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</si>
  <si>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</si>
  <si>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</si>
  <si>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</si>
  <si>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</si>
  <si>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</si>
  <si>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</si>
  <si>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</si>
  <si>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</si>
  <si>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</si>
  <si>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</si>
  <si>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</si>
  <si>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</si>
  <si>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</si>
  <si>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</si>
  <si>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</si>
  <si>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</si>
  <si>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</si>
  <si>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</si>
  <si>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</si>
  <si>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</si>
  <si>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</si>
  <si>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</si>
  <si>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</si>
  <si>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</si>
  <si>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</si>
  <si>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</si>
  <si>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</si>
  <si>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</si>
  <si>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</si>
  <si>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</si>
  <si>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</si>
  <si>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</si>
  <si>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</si>
  <si>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</si>
  <si>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</si>
  <si>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</si>
  <si>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</si>
  <si>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</si>
  <si>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</si>
  <si>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</si>
  <si>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</si>
  <si>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</si>
  <si>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</si>
  <si>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</si>
  <si>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</si>
  <si>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</si>
  <si>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</si>
  <si>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</si>
  <si>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</si>
  <si>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</si>
  <si>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</si>
  <si>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</si>
  <si>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</si>
  <si>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</si>
  <si>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</si>
  <si>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</si>
  <si>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</si>
  <si>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</si>
  <si>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</si>
  <si>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</si>
  <si>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</si>
  <si>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</si>
  <si>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</si>
  <si>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</si>
  <si>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</si>
  <si>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</si>
  <si>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</si>
  <si>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</si>
  <si>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</si>
  <si>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</si>
  <si>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</si>
  <si>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</si>
  <si>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</si>
  <si>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</si>
  <si>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</si>
  <si>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</si>
  <si>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</si>
  <si>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</si>
  <si>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</si>
  <si>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</si>
  <si>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</si>
  <si>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</si>
  <si>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</si>
  <si>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</si>
  <si>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</si>
  <si>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</si>
  <si>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</si>
  <si>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</si>
  <si>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</si>
  <si>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</si>
  <si>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</si>
  <si>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</si>
  <si>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</si>
  <si>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</si>
  <si>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</si>
  <si>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</si>
  <si>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</si>
  <si>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</si>
  <si>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</si>
  <si>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</si>
  <si>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</si>
  <si>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</si>
  <si>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</si>
  <si>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</si>
  <si>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</si>
  <si>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</si>
  <si>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</si>
  <si>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</si>
  <si>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</si>
  <si>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</si>
  <si>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</si>
  <si>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</si>
  <si>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</si>
  <si>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</si>
  <si>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</si>
  <si>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</si>
  <si>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</si>
  <si>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</si>
  <si>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</si>
  <si>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</si>
  <si>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</si>
  <si>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</si>
  <si>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</si>
  <si>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</si>
  <si>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</si>
  <si>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</si>
  <si>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</si>
  <si>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</si>
  <si>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</si>
  <si>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</si>
  <si>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</si>
  <si>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</si>
  <si>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</si>
  <si>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</si>
  <si>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</si>
  <si>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</si>
  <si>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</si>
  <si>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</si>
  <si>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</si>
  <si>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</si>
  <si>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</si>
  <si>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</si>
  <si>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</si>
  <si>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</si>
  <si>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</si>
  <si>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</si>
  <si>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</si>
  <si>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</si>
  <si>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</si>
  <si>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</si>
  <si>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</si>
  <si>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</si>
  <si>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</si>
  <si>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</si>
  <si>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</si>
  <si>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</si>
  <si>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</si>
  <si>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</si>
  <si>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</si>
  <si>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</si>
  <si>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</si>
  <si>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</si>
  <si>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</si>
  <si>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</si>
  <si>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</si>
  <si>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</si>
  <si>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</si>
  <si>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</si>
  <si>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</si>
  <si>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</si>
  <si>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</si>
  <si>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</si>
  <si>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</si>
  <si>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</si>
  <si>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</si>
  <si>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</si>
  <si>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</si>
  <si>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</si>
  <si>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</si>
  <si>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</si>
  <si>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</si>
  <si>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</si>
  <si>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</si>
  <si>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</si>
  <si>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</si>
  <si>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</si>
  <si>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</si>
  <si>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</si>
  <si>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</si>
  <si>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</si>
  <si>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</si>
  <si>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</si>
  <si>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</si>
  <si>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</si>
  <si>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</si>
  <si>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</si>
  <si>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</si>
  <si>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</si>
  <si>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</si>
  <si>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</si>
  <si>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</si>
  <si>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</si>
  <si>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</si>
  <si>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</si>
  <si>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</si>
  <si>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</si>
  <si>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</si>
  <si>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</si>
  <si>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</si>
  <si>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</si>
  <si>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</si>
  <si>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</si>
  <si>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</si>
  <si>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</si>
  <si>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</si>
  <si>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</si>
  <si>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</si>
  <si>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</si>
  <si>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</si>
  <si>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</si>
  <si>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</si>
  <si>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</si>
  <si>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</si>
  <si>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</si>
  <si>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</si>
  <si>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</si>
  <si>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</si>
  <si>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</si>
  <si>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</si>
  <si>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</si>
  <si>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</si>
  <si>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</si>
  <si>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</si>
  <si>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</si>
  <si>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</si>
  <si>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</si>
  <si>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</si>
  <si>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</si>
  <si>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</si>
  <si>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</si>
  <si>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</si>
  <si>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</si>
  <si>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</si>
  <si>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</si>
  <si>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</si>
  <si>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</si>
  <si>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</si>
  <si>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</si>
  <si>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</si>
  <si>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</si>
  <si>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</si>
  <si>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</si>
  <si>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</si>
  <si>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</si>
  <si>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</si>
  <si>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</si>
  <si>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</si>
  <si>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</si>
  <si>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</si>
  <si>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</si>
  <si>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</si>
  <si>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</si>
  <si>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</si>
  <si>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</si>
  <si>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</si>
  <si>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</si>
  <si>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</si>
  <si>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</si>
  <si>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</si>
  <si>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</si>
  <si>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</si>
  <si>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</si>
  <si>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</si>
  <si>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</si>
  <si>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</si>
  <si>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</si>
  <si>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</si>
  <si>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</si>
  <si>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</si>
  <si>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</si>
  <si>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</si>
  <si>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</si>
  <si>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</si>
  <si>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</si>
  <si>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</si>
  <si>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</si>
  <si>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</si>
  <si>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</si>
  <si>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</si>
  <si>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</si>
  <si>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</si>
  <si>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</si>
  <si>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</si>
  <si>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</si>
  <si>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</si>
  <si>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</si>
  <si>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</si>
  <si>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</si>
  <si>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</si>
  <si>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</si>
  <si>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</si>
  <si>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</si>
  <si>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</si>
  <si>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</si>
  <si>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</si>
  <si>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</si>
  <si>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</si>
  <si>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</si>
  <si>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</si>
  <si>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</si>
  <si>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</si>
  <si>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</si>
  <si>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</si>
  <si>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</si>
  <si>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</si>
  <si>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</si>
  <si>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</si>
  <si>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</si>
  <si>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</si>
  <si>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</si>
  <si>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</si>
  <si>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</si>
  <si>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</si>
  <si>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</si>
  <si>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</si>
  <si>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</si>
  <si>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</si>
  <si>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</si>
  <si>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</si>
  <si>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</si>
  <si>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</si>
  <si>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</si>
  <si>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</si>
  <si>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</si>
  <si>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</si>
  <si>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</si>
  <si>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</si>
  <si>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</si>
  <si>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</si>
  <si>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</si>
  <si>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</si>
  <si>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</si>
  <si>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</si>
  <si>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</si>
  <si>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</si>
  <si>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</si>
  <si>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</si>
  <si>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</si>
  <si>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</si>
  <si>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</si>
  <si>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</si>
  <si>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</si>
  <si>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</si>
  <si>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</si>
  <si>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</si>
  <si>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</si>
  <si>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</si>
  <si>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</si>
  <si>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</si>
  <si>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</si>
  <si>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</si>
  <si>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</si>
  <si>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</si>
  <si>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</si>
  <si>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</si>
  <si>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</si>
  <si>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</si>
  <si>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</si>
  <si>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</si>
  <si>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</si>
  <si>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</si>
  <si>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</si>
  <si>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</si>
  <si>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</si>
  <si>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</si>
  <si>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</si>
  <si>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</si>
  <si>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</si>
  <si>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</si>
  <si>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</si>
  <si>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</si>
  <si>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</si>
  <si>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</si>
  <si>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</si>
  <si>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</si>
  <si>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</si>
  <si>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</si>
  <si>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</si>
  <si>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</si>
  <si>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</si>
  <si>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</si>
  <si>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</si>
  <si>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</si>
  <si>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</si>
  <si>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</si>
  <si>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</si>
  <si>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</si>
  <si>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</si>
  <si>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</si>
  <si>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</si>
  <si>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</si>
  <si>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</si>
  <si>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</si>
  <si>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</si>
  <si>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</si>
  <si>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</si>
  <si>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</si>
  <si>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</si>
  <si>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</si>
  <si>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</si>
  <si>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</si>
  <si>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</si>
  <si>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</si>
  <si>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</si>
  <si>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</si>
  <si>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</si>
  <si>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</si>
  <si>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</si>
  <si>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</si>
  <si>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</si>
  <si>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</si>
  <si>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</si>
  <si>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</si>
  <si>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</si>
  <si>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</si>
  <si>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</si>
  <si>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</si>
  <si>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</si>
  <si>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</si>
  <si>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</si>
  <si>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</si>
  <si>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</si>
  <si>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</si>
  <si>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</si>
  <si>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</si>
  <si>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</si>
  <si>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</si>
  <si>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</si>
  <si>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</si>
  <si>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</si>
  <si>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</si>
  <si>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</si>
  <si>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</si>
  <si>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</si>
  <si>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</si>
  <si>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</si>
  <si>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</si>
  <si>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</si>
  <si>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</si>
  <si>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</si>
  <si>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</si>
  <si>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</si>
  <si>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</si>
  <si>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</si>
  <si>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</si>
  <si>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</si>
  <si>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</si>
  <si>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</si>
  <si>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</si>
  <si>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</si>
  <si>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</si>
  <si>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</si>
  <si>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</si>
  <si>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</si>
  <si>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</si>
  <si>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</si>
  <si>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</si>
  <si>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</si>
  <si>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</si>
  <si>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</si>
  <si>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</si>
  <si>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</si>
  <si>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</si>
  <si>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</si>
  <si>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</si>
  <si>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</si>
  <si>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</si>
  <si>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</si>
  <si>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</si>
  <si>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</si>
  <si>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</si>
  <si>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</si>
  <si>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</si>
  <si>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</si>
  <si>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</si>
  <si>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</si>
  <si>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</si>
  <si>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</si>
  <si>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</si>
  <si>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</si>
  <si>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</si>
  <si>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</si>
  <si>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</si>
  <si>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</si>
  <si>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</si>
  <si>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</si>
  <si>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</si>
  <si>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</si>
  <si>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</si>
  <si>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</si>
  <si>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</si>
  <si>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</si>
  <si>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</si>
  <si>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</si>
  <si>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</si>
  <si>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</si>
  <si>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</si>
  <si>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</si>
  <si>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</si>
  <si>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</si>
  <si>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</si>
  <si>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</si>
  <si>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</si>
  <si>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</si>
  <si>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</si>
  <si>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</si>
  <si>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</si>
  <si>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</si>
  <si>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</si>
  <si>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</si>
  <si>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</si>
  <si>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</si>
  <si>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</si>
  <si>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</si>
  <si>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</si>
  <si>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</si>
  <si>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</si>
  <si>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</si>
  <si>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</si>
  <si>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</si>
  <si>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</si>
  <si>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</si>
  <si>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</si>
  <si>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</si>
  <si>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</si>
  <si>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</si>
  <si>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</si>
  <si>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</si>
  <si>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</si>
  <si>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</si>
  <si>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</si>
  <si>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</si>
  <si>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</si>
  <si>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</si>
  <si>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</si>
  <si>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</si>
  <si>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</si>
  <si>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</si>
  <si>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</si>
  <si>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</si>
  <si>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</si>
  <si>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</si>
  <si>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</si>
  <si>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</si>
  <si>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</si>
  <si>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</si>
  <si>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</si>
  <si>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</si>
  <si>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</si>
  <si>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</si>
  <si>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</si>
  <si>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</si>
  <si>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</si>
  <si>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</si>
  <si>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</si>
  <si>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</si>
  <si>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</si>
  <si>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</si>
  <si>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</si>
  <si>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</si>
  <si>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</si>
  <si>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</si>
  <si>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</si>
  <si>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</si>
  <si>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</si>
  <si>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</si>
  <si>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</si>
  <si>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</si>
  <si>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</si>
  <si>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</si>
  <si>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</si>
  <si>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</si>
  <si>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</si>
  <si>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</si>
  <si>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</si>
  <si>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</si>
  <si>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</si>
  <si>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</si>
  <si>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</si>
  <si>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</si>
  <si>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</si>
  <si>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</si>
  <si>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</si>
  <si>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</si>
  <si>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</si>
  <si>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</si>
  <si>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</si>
  <si>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</si>
  <si>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</si>
  <si>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</si>
  <si>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</si>
  <si>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</si>
  <si>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</si>
  <si>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</si>
  <si>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</si>
  <si>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</si>
  <si>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</si>
  <si>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</si>
  <si>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</si>
  <si>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</si>
  <si>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</si>
  <si>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</si>
  <si>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</si>
  <si>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</si>
  <si>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</si>
  <si>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</si>
  <si>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</si>
  <si>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</si>
  <si>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</si>
  <si>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</si>
  <si>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</si>
  <si>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</si>
  <si>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</si>
  <si>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</si>
  <si>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</si>
  <si>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</si>
  <si>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</si>
  <si>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</si>
  <si>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</si>
  <si>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</si>
  <si>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</si>
  <si>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</si>
  <si>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</si>
  <si>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</si>
  <si>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</si>
  <si>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</si>
  <si>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</si>
  <si>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</si>
  <si>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</si>
  <si>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</si>
  <si>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</si>
  <si>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</si>
  <si>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</si>
  <si>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</si>
  <si>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</si>
  <si>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</si>
  <si>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</si>
  <si>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</si>
  <si>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</si>
  <si>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</si>
  <si>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</si>
  <si>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</si>
  <si>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</si>
  <si>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</si>
  <si>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</si>
  <si>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</si>
  <si>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</si>
  <si>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</si>
  <si>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</si>
  <si>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</si>
  <si>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</si>
  <si>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</si>
  <si>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</si>
  <si>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</si>
  <si>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</si>
  <si>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</si>
  <si>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</si>
  <si>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</si>
  <si>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</si>
  <si>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</si>
  <si>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</si>
  <si>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</si>
  <si>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</si>
  <si>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</si>
  <si>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</si>
  <si>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</si>
  <si>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</si>
  <si>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</si>
  <si>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</si>
  <si>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</si>
  <si>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</si>
  <si>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</si>
  <si>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</si>
  <si>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</si>
  <si>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</si>
  <si>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</si>
  <si>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</si>
  <si>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</si>
  <si>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</si>
  <si>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</si>
  <si>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</si>
  <si>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</si>
  <si>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</si>
  <si>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</si>
  <si>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</si>
  <si>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</si>
  <si>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</si>
  <si>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</si>
  <si>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</si>
  <si>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</si>
  <si>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</si>
  <si>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</si>
  <si>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</si>
  <si>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</si>
  <si>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</si>
  <si>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</si>
  <si>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</si>
  <si>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</si>
  <si>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</si>
  <si>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</si>
  <si>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</si>
  <si>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</si>
  <si>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</si>
  <si>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</si>
  <si>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</si>
  <si>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</si>
  <si>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</si>
  <si>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</si>
  <si>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</si>
  <si>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</si>
  <si>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</si>
  <si>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</si>
  <si>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</si>
  <si>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</si>
  <si>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</si>
  <si>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</si>
  <si>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</si>
  <si>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</si>
  <si>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</si>
  <si>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</si>
  <si>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</si>
  <si>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</si>
  <si>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</si>
  <si>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</si>
  <si>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</si>
  <si>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</si>
  <si>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</si>
  <si>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</si>
  <si>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</si>
  <si>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</si>
  <si>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</si>
  <si>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</si>
  <si>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</si>
  <si>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</si>
  <si>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</si>
  <si>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</si>
  <si>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</si>
  <si>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</si>
  <si>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</si>
  <si>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</si>
  <si>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</si>
  <si>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</si>
  <si>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</si>
  <si>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</si>
  <si>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</si>
  <si>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</si>
  <si>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</si>
  <si>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</si>
  <si>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</si>
  <si>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</si>
  <si>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</si>
  <si>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</si>
  <si>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</si>
  <si>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</si>
  <si>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</si>
  <si>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</si>
  <si>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</si>
  <si>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</si>
  <si>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</si>
  <si>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</si>
  <si>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</si>
  <si>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</si>
  <si>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</si>
  <si>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</si>
  <si>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</si>
  <si>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</si>
  <si>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</si>
  <si>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</si>
  <si>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</si>
  <si>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</si>
  <si>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</si>
  <si>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</si>
  <si>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</si>
  <si>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</si>
  <si>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</si>
  <si>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</si>
  <si>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</si>
  <si>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</si>
  <si>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</si>
  <si>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</si>
  <si>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</si>
  <si>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</si>
  <si>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</si>
  <si>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</si>
  <si>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</si>
  <si>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</si>
  <si>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</si>
  <si>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</si>
  <si>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</si>
  <si>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</si>
  <si>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</si>
  <si>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</si>
  <si>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</si>
  <si>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</si>
  <si>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</si>
  <si>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</si>
  <si>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</si>
  <si>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</si>
  <si>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</si>
  <si>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</si>
  <si>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</si>
  <si>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</si>
  <si>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</si>
  <si>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</si>
  <si>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</si>
  <si>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</si>
  <si>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</si>
  <si>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</si>
  <si>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</si>
  <si>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</si>
  <si>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</si>
  <si>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</si>
  <si>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</si>
  <si>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</si>
  <si>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</si>
  <si>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</si>
  <si>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</si>
  <si>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</si>
  <si>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</si>
  <si>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</si>
  <si>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</si>
  <si>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</si>
  <si>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</si>
  <si>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</si>
  <si>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</si>
  <si>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</si>
  <si>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</si>
  <si>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</si>
  <si>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</si>
  <si>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</si>
  <si>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</si>
  <si>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</si>
  <si>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</si>
  <si>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</si>
  <si>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</si>
  <si>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</si>
  <si>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</si>
  <si>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</si>
  <si>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</si>
  <si>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</si>
  <si>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</si>
  <si>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</si>
  <si>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</si>
  <si>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</si>
  <si>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</si>
  <si>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</si>
  <si>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</si>
  <si>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</si>
  <si>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</si>
  <si>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</si>
  <si>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</si>
  <si>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</si>
  <si>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</si>
  <si>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</si>
  <si>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</si>
  <si>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</si>
  <si>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</si>
  <si>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</si>
  <si>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</si>
  <si>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</si>
  <si>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</si>
  <si>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</si>
  <si>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</si>
  <si>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</si>
  <si>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</si>
  <si>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</si>
  <si>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</si>
  <si>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</si>
  <si>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</si>
  <si>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</si>
  <si>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</si>
  <si>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</si>
  <si>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</si>
  <si>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</si>
  <si>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</si>
  <si>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</si>
  <si>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</si>
  <si>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</si>
  <si>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</si>
  <si>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</si>
  <si>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</si>
  <si>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</si>
  <si>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</si>
  <si>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</si>
  <si>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</si>
  <si>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</si>
  <si>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</si>
  <si>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</si>
  <si>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</si>
  <si>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</si>
  <si>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</si>
  <si>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</si>
  <si>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</si>
  <si>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</si>
  <si>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</si>
  <si>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</si>
  <si>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</si>
  <si>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</si>
  <si>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</si>
  <si>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</si>
  <si>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</si>
  <si>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</si>
  <si>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</si>
  <si>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</si>
  <si>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</si>
  <si>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</si>
  <si>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</si>
  <si>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</si>
  <si>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</si>
  <si>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</si>
  <si>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</si>
  <si>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</si>
  <si>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</si>
  <si>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</si>
  <si>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</si>
  <si>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</si>
  <si>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</si>
  <si>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</si>
  <si>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</si>
  <si>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</si>
  <si>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</si>
  <si>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</si>
  <si>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</si>
  <si>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</si>
  <si>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</si>
  <si>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</si>
  <si>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</si>
  <si>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</si>
  <si>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</si>
  <si>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</si>
  <si>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</si>
  <si>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</si>
  <si>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</si>
  <si>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</si>
  <si>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</si>
  <si>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</si>
  <si>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</si>
  <si>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</si>
  <si>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</si>
  <si>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</si>
  <si>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</si>
  <si>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</si>
  <si>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</si>
  <si>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</si>
  <si>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</si>
  <si>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</si>
  <si>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</si>
  <si>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</si>
  <si>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</si>
  <si>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</si>
  <si>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</si>
  <si>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</si>
  <si>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</si>
  <si>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</si>
  <si>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</si>
  <si>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</si>
  <si>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</si>
  <si>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</si>
  <si>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</si>
  <si>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</si>
  <si>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</si>
  <si>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</si>
  <si>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</si>
  <si>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</si>
  <si>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</si>
  <si>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</si>
  <si>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</si>
  <si>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</si>
  <si>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</si>
  <si>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</si>
  <si>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</si>
  <si>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</si>
  <si>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</si>
  <si>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</si>
  <si>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</si>
  <si>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</si>
  <si>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</si>
  <si>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</si>
  <si>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</si>
  <si>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</si>
  <si>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</si>
  <si>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</si>
  <si>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</si>
  <si>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</si>
  <si>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</si>
  <si>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</si>
  <si>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</si>
  <si>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</si>
  <si>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</si>
  <si>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</si>
  <si>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</si>
  <si>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</si>
  <si>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</si>
  <si>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</si>
  <si>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</si>
  <si>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</si>
  <si>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</si>
  <si>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</si>
  <si>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</si>
  <si>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</si>
  <si>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</si>
  <si>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</si>
  <si>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</si>
  <si>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</si>
  <si>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</si>
  <si>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</si>
  <si>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</si>
  <si>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</si>
  <si>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</si>
  <si>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</si>
  <si>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</si>
  <si>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</si>
  <si>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</si>
  <si>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</si>
  <si>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</si>
  <si>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</si>
  <si>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</si>
  <si>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</si>
  <si>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</si>
  <si>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</si>
  <si>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</si>
  <si>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</si>
  <si>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</si>
  <si>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</si>
  <si>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</si>
  <si>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</si>
  <si>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</si>
  <si>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</si>
  <si>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</si>
  <si>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</si>
  <si>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</si>
  <si>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</si>
  <si>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</si>
  <si>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</si>
  <si>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</si>
  <si>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</si>
  <si>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</si>
  <si>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</si>
  <si>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</si>
  <si>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</si>
  <si>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</si>
  <si>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</si>
  <si>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</si>
  <si>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</si>
  <si>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</si>
  <si>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</si>
  <si>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</si>
  <si>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</si>
  <si>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</si>
  <si>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</si>
  <si>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</si>
  <si>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</si>
  <si>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</si>
  <si>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</si>
  <si>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</si>
  <si>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</si>
  <si>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</si>
  <si>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</si>
  <si>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</si>
  <si>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</si>
  <si>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</si>
  <si>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</si>
  <si>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</si>
  <si>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</si>
  <si>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</si>
  <si>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</si>
  <si>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</si>
  <si>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</si>
  <si>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</si>
  <si>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</si>
  <si>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</si>
  <si>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</si>
  <si>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</si>
  <si>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</si>
  <si>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</si>
  <si>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</si>
  <si>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</si>
  <si>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</si>
  <si>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</si>
  <si>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</si>
  <si>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</si>
  <si>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</si>
  <si>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</si>
  <si>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</si>
  <si>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</si>
  <si>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</si>
  <si>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</si>
  <si>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</si>
  <si>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</si>
  <si>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</si>
  <si>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</si>
  <si>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</si>
  <si>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</si>
  <si>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</si>
  <si>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</si>
  <si>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</si>
  <si>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</si>
  <si>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</si>
  <si>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</si>
  <si>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</si>
  <si>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</si>
  <si>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</si>
  <si>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</si>
  <si>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</si>
  <si>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</si>
  <si>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</si>
  <si>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</si>
  <si>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</si>
  <si>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</si>
  <si>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</si>
  <si>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</si>
  <si>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</si>
  <si>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</si>
  <si>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</si>
  <si>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</si>
  <si>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</si>
  <si>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</si>
  <si>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</si>
  <si>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</si>
  <si>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</si>
  <si>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</si>
  <si>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</si>
  <si>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</si>
  <si>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</si>
  <si>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</si>
  <si>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</si>
  <si>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</si>
  <si>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</si>
  <si>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</si>
  <si>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</si>
  <si>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</si>
  <si>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</si>
  <si>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</si>
  <si>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</si>
  <si>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</si>
  <si>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</si>
  <si>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</si>
  <si>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</si>
  <si>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</si>
  <si>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</si>
  <si>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</si>
  <si>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</si>
  <si>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</si>
  <si>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</si>
  <si>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</si>
  <si>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</si>
  <si>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</si>
  <si>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</si>
  <si>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</si>
  <si>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</si>
  <si>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</si>
  <si>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</si>
  <si>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</si>
  <si>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</si>
  <si>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</si>
  <si>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</si>
  <si>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</si>
  <si>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</si>
  <si>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</si>
  <si>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</si>
  <si>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</si>
  <si>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</si>
  <si>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</si>
  <si>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</si>
  <si>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</si>
  <si>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</si>
  <si>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</si>
  <si>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</si>
  <si>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</si>
  <si>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</si>
  <si>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</si>
  <si>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</si>
  <si>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</si>
  <si>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</si>
  <si>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</si>
  <si>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</si>
  <si>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</si>
  <si>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</si>
  <si>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</si>
  <si>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</si>
  <si>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</si>
  <si>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</si>
  <si>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</si>
  <si>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</si>
  <si>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</si>
  <si>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</si>
  <si>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</si>
  <si>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</si>
  <si>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</si>
  <si>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</si>
  <si>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</si>
  <si>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</si>
  <si>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</si>
  <si>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</si>
  <si>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</si>
  <si>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</si>
  <si>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</si>
  <si>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</si>
  <si>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</si>
  <si>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</si>
  <si>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</si>
  <si>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</si>
  <si>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</si>
  <si>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</si>
  <si>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</si>
  <si>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</si>
  <si>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</si>
  <si>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</si>
  <si>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</si>
  <si>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</si>
  <si>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</si>
  <si>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</si>
  <si>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</si>
  <si>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</si>
  <si>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</si>
  <si>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</si>
  <si>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</si>
  <si>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</si>
  <si>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</si>
  <si>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</si>
  <si>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</si>
  <si>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</si>
  <si>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</si>
  <si>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</si>
  <si>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</si>
  <si>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</si>
  <si>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</si>
  <si>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</si>
  <si>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</si>
  <si>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</si>
  <si>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</si>
  <si>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</si>
  <si>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</si>
  <si>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</si>
  <si>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</si>
  <si>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</si>
  <si>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</si>
  <si>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</si>
  <si>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</si>
  <si>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</si>
  <si>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</si>
  <si>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</si>
  <si>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</si>
  <si>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</si>
  <si>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</si>
  <si>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</si>
  <si>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</si>
  <si>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</si>
  <si>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</si>
  <si>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</si>
  <si>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</si>
  <si>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</si>
  <si>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</si>
  <si>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</si>
  <si>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</si>
  <si>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</si>
  <si>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</si>
  <si>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</si>
  <si>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</si>
  <si>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</si>
  <si>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</si>
  <si>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</si>
  <si>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</si>
  <si>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</si>
  <si>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</si>
  <si>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</si>
  <si>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</si>
  <si>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</si>
  <si>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</si>
  <si>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</si>
  <si>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</si>
  <si>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</si>
  <si>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</si>
  <si>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</si>
  <si>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</si>
  <si>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</si>
  <si>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</si>
  <si>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</si>
  <si>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</si>
  <si>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</si>
  <si>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</si>
  <si>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</si>
  <si>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</si>
  <si>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</si>
  <si>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</si>
  <si>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</si>
  <si>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</si>
  <si>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</si>
  <si>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</si>
  <si>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</si>
  <si>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</si>
  <si>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</si>
  <si>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</si>
  <si>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</si>
  <si>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</si>
  <si>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</si>
  <si>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</si>
  <si>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</si>
  <si>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</si>
  <si>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</si>
  <si>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</si>
  <si>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</si>
  <si>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</si>
  <si>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</si>
  <si>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</si>
  <si>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</si>
  <si>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</si>
  <si>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</si>
  <si>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</si>
  <si>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</si>
  <si>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</si>
  <si>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</si>
  <si>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</si>
  <si>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</si>
  <si>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</si>
  <si>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</si>
  <si>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</si>
  <si>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</si>
  <si>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</si>
  <si>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</si>
  <si>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</si>
  <si>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</si>
  <si>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</si>
  <si>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</si>
  <si>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</si>
  <si>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</si>
  <si>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</si>
  <si>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</si>
  <si>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</si>
  <si>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</si>
  <si>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</si>
  <si>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</si>
  <si>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</si>
  <si>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</si>
  <si>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</si>
  <si>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</si>
  <si>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</si>
  <si>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</si>
  <si>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</si>
  <si>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</si>
  <si>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</si>
  <si>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</si>
  <si>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</si>
  <si>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</si>
  <si>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</si>
  <si>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</si>
  <si>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</si>
  <si>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</si>
  <si>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</si>
  <si>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</si>
  <si>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</si>
  <si>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</si>
  <si>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</si>
  <si>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</si>
  <si>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</si>
  <si>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</si>
  <si>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</si>
  <si>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</si>
  <si>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</si>
  <si>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</si>
  <si>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</si>
  <si>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</si>
  <si>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</si>
  <si>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</si>
  <si>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</si>
  <si>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</si>
  <si>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</si>
  <si>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</si>
  <si>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</si>
  <si>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</si>
  <si>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</si>
  <si>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</si>
  <si>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</si>
  <si>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</si>
  <si>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</si>
  <si>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</si>
  <si>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</si>
  <si>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</si>
  <si>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</si>
  <si>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</si>
  <si>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</si>
  <si>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</si>
  <si>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</si>
  <si>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</si>
  <si>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</si>
  <si>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</si>
  <si>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</si>
  <si>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</si>
  <si>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</si>
  <si>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</si>
  <si>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</si>
  <si>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</si>
  <si>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</si>
  <si>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</si>
  <si>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</si>
  <si>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</si>
  <si>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</si>
  <si>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</si>
  <si>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</si>
  <si>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</si>
  <si>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</si>
  <si>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</si>
  <si>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</si>
  <si>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</si>
  <si>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</si>
  <si>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</si>
  <si>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</si>
  <si>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</si>
  <si>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</si>
  <si>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</si>
  <si>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</si>
  <si>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</si>
  <si>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</si>
  <si>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</si>
  <si>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</si>
  <si>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</si>
  <si>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</si>
  <si>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</si>
  <si>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</si>
  <si>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</si>
  <si>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</si>
  <si>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</si>
  <si>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</si>
  <si>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</si>
  <si>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</si>
  <si>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</si>
  <si>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</si>
  <si>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</si>
  <si>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</si>
  <si>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</si>
  <si>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</si>
  <si>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</si>
  <si>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</si>
  <si>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</si>
  <si>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</si>
  <si>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</si>
  <si>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</si>
  <si>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</si>
  <si>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</si>
  <si>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</si>
  <si>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</si>
  <si>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</si>
  <si>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</si>
  <si>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</si>
  <si>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</si>
  <si>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</si>
  <si>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</si>
  <si>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</si>
  <si>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</si>
  <si>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</si>
  <si>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</si>
  <si>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</si>
  <si>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</si>
  <si>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</si>
  <si>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</si>
  <si>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</si>
  <si>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</si>
  <si>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</si>
  <si>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</si>
  <si>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</si>
  <si>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</si>
  <si>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</si>
  <si>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</si>
  <si>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</si>
  <si>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</si>
  <si>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</si>
  <si>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</si>
  <si>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</si>
  <si>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</si>
  <si>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</si>
  <si>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</si>
  <si>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</si>
  <si>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</si>
  <si>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</si>
  <si>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</si>
  <si>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</si>
  <si>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</si>
  <si>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</si>
  <si>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</si>
  <si>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</si>
  <si>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</si>
  <si>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</si>
  <si>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</si>
  <si>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</si>
  <si>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</si>
  <si>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</si>
  <si>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</si>
  <si>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</si>
  <si>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</si>
  <si>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</si>
  <si>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</si>
  <si>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</si>
  <si>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</si>
  <si>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</si>
  <si>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</si>
  <si>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</si>
  <si>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</si>
  <si>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</si>
  <si>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</si>
  <si>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</si>
  <si>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</si>
  <si>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</si>
  <si>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</si>
  <si>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</si>
  <si>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</si>
  <si>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</si>
  <si>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</si>
  <si>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</si>
  <si>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</si>
  <si>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</si>
  <si>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</si>
  <si>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</si>
  <si>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</si>
  <si>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</si>
  <si>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</si>
  <si>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</si>
  <si>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</si>
  <si>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</si>
  <si>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</si>
  <si>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</si>
  <si>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</si>
  <si>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</si>
  <si>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</si>
  <si>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</si>
  <si>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</si>
  <si>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</si>
  <si>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</si>
  <si>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</si>
  <si>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</si>
  <si>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</si>
  <si>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</si>
  <si>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</si>
  <si>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</si>
  <si>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</si>
  <si>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</si>
  <si>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</si>
  <si>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</si>
  <si>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</si>
  <si>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</si>
  <si>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</si>
  <si>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</si>
  <si>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</si>
  <si>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</si>
  <si>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</si>
  <si>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</si>
  <si>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</si>
  <si>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</si>
  <si>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</si>
  <si>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</si>
  <si>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</si>
  <si>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</si>
  <si>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</si>
  <si>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</si>
  <si>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</si>
  <si>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</si>
  <si>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</si>
  <si>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</si>
  <si>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</si>
  <si>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</si>
  <si>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</si>
  <si>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</si>
  <si>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</si>
  <si>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</si>
  <si>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</si>
  <si>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</si>
  <si>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</si>
  <si>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</si>
  <si>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</si>
  <si>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</si>
  <si>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</si>
  <si>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</si>
  <si>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</si>
  <si>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</si>
  <si>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</si>
  <si>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</si>
  <si>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</si>
  <si>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</si>
  <si>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</si>
  <si>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</si>
  <si>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</si>
  <si>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</si>
  <si>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</si>
  <si>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</si>
  <si>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</si>
  <si>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</si>
  <si>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</si>
  <si>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</si>
  <si>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</si>
  <si>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</si>
  <si>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</si>
  <si>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</si>
  <si>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</si>
  <si>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</si>
  <si>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</si>
  <si>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</si>
  <si>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</si>
  <si>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</si>
  <si>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</si>
  <si>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</si>
  <si>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</si>
  <si>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</si>
  <si>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</si>
  <si>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</si>
  <si>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</si>
  <si>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</si>
  <si>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</si>
  <si>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</si>
  <si>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</si>
  <si>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</si>
  <si>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</si>
  <si>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</si>
  <si>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</si>
  <si>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</si>
  <si>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</si>
  <si>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</si>
  <si>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</si>
  <si>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</si>
  <si>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</si>
  <si>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</si>
  <si>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</si>
  <si>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</si>
  <si>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</si>
  <si>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</si>
  <si>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</si>
  <si>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</si>
  <si>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</si>
  <si>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</si>
  <si>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</si>
  <si>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</si>
  <si>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</si>
  <si>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</si>
  <si>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</si>
  <si>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</si>
  <si>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</si>
  <si>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</si>
  <si>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</si>
  <si>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</si>
  <si>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</si>
  <si>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</si>
  <si>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</si>
  <si>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</si>
  <si>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</si>
  <si>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</si>
  <si>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</si>
  <si>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</si>
  <si>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</si>
  <si>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</si>
  <si>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</si>
  <si>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</si>
  <si>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</si>
  <si>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</si>
  <si>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</si>
  <si>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</si>
  <si>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</si>
  <si>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</si>
  <si>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</si>
  <si>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</si>
  <si>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</si>
  <si>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</si>
  <si>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</si>
  <si>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</si>
  <si>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</si>
  <si>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</si>
  <si>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</si>
  <si>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</si>
  <si>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</si>
  <si>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</si>
  <si>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</si>
  <si>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</si>
  <si>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</si>
  <si>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</si>
  <si>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</si>
  <si>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</si>
  <si>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</si>
  <si>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</si>
  <si>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</si>
  <si>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</si>
  <si>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</si>
  <si>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</si>
  <si>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</si>
  <si>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</si>
  <si>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</si>
  <si>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</si>
  <si>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</si>
  <si>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</si>
  <si>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</si>
  <si>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</si>
  <si>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</si>
  <si>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</si>
  <si>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</si>
  <si>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</si>
  <si>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</si>
  <si>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</si>
  <si>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</si>
  <si>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</si>
  <si>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</si>
  <si>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</si>
  <si>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</si>
  <si>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</si>
  <si>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</si>
  <si>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</si>
  <si>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</si>
  <si>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</si>
  <si>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</si>
  <si>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</si>
  <si>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</si>
  <si>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</si>
  <si>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</si>
  <si>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</si>
  <si>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</si>
  <si>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</si>
  <si>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</si>
  <si>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</si>
  <si>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</si>
  <si>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</si>
  <si>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</si>
  <si>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</si>
  <si>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</si>
  <si>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</si>
  <si>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</si>
  <si>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</si>
  <si>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</si>
  <si>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</si>
  <si>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</si>
  <si>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</si>
  <si>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</si>
  <si>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</si>
  <si>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</si>
  <si>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</si>
  <si>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</si>
  <si>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</si>
  <si>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</si>
  <si>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</si>
  <si>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</si>
  <si>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</si>
  <si>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</si>
  <si>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</si>
  <si>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</si>
  <si>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</si>
  <si>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</si>
  <si>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</si>
  <si>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</si>
  <si>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</si>
  <si>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</si>
  <si>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</si>
  <si>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</si>
  <si>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</si>
  <si>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</si>
  <si>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</si>
  <si>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</si>
  <si>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</si>
  <si>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</si>
  <si>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</si>
  <si>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</si>
  <si>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</si>
  <si>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</si>
  <si>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</si>
  <si>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</si>
  <si>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</si>
  <si>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</si>
  <si>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</si>
  <si>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</si>
  <si>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</si>
  <si>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</si>
  <si>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</si>
  <si>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</si>
  <si>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</si>
  <si>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</si>
  <si>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</si>
  <si>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</si>
  <si>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</si>
  <si>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</si>
  <si>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</si>
  <si>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</si>
  <si>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</si>
  <si>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</si>
  <si>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</si>
  <si>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</si>
  <si>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</si>
  <si>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</si>
  <si>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</si>
  <si>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</si>
  <si>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</si>
  <si>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</si>
  <si>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</si>
  <si>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</si>
  <si>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</si>
  <si>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</si>
  <si>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</si>
  <si>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</si>
  <si>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</si>
  <si>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</si>
  <si>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</si>
  <si>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</si>
  <si>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</si>
  <si>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</si>
  <si>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</si>
  <si>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</si>
  <si>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</si>
  <si>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</si>
  <si>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</si>
  <si>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</si>
  <si>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</si>
  <si>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</si>
  <si>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</si>
  <si>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</si>
  <si>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</si>
  <si>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</si>
  <si>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</si>
  <si>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</si>
  <si>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</si>
  <si>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</si>
  <si>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</si>
  <si>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</si>
  <si>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</si>
  <si>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</si>
  <si>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</si>
  <si>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</si>
  <si>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</si>
  <si>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</si>
  <si>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</si>
  <si>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</si>
  <si>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</si>
  <si>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</si>
  <si>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</si>
  <si>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</si>
  <si>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</si>
  <si>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</si>
  <si>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</si>
  <si>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</si>
  <si>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</si>
  <si>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</si>
  <si>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</si>
  <si>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</si>
  <si>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</si>
  <si>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</si>
  <si>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</si>
  <si>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</si>
  <si>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</si>
  <si>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</si>
  <si>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</si>
  <si>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</si>
  <si>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</si>
  <si>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</si>
  <si>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</si>
  <si>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</si>
  <si>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</si>
  <si>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</si>
  <si>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</si>
  <si>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</si>
  <si>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</si>
  <si>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</si>
  <si>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</si>
  <si>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</si>
  <si>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</si>
  <si>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</si>
  <si>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</si>
  <si>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</si>
  <si>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</si>
  <si>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</si>
  <si>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</si>
  <si>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</si>
  <si>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</si>
  <si>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</si>
  <si>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</si>
  <si>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</si>
  <si>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</si>
  <si>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</si>
  <si>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</si>
  <si>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</si>
  <si>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</si>
  <si>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</si>
  <si>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</si>
  <si>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</si>
  <si>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</si>
  <si>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</si>
  <si>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</si>
  <si>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</si>
  <si>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</si>
  <si>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</si>
  <si>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</si>
  <si>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</si>
  <si>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</si>
  <si>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</si>
  <si>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</si>
  <si>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</si>
  <si>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</si>
  <si>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</si>
  <si>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</si>
  <si>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</si>
  <si>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</si>
  <si>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</si>
  <si>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</si>
  <si>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</si>
  <si>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</si>
  <si>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</si>
  <si>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</si>
  <si>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</si>
  <si>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</si>
  <si>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</si>
  <si>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</si>
  <si>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</si>
  <si>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</si>
  <si>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</si>
  <si>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</si>
  <si>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</si>
  <si>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</si>
  <si>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</si>
  <si>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</si>
  <si>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</si>
  <si>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</si>
  <si>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</si>
  <si>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</si>
  <si>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</si>
  <si>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</si>
  <si>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</si>
  <si>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</si>
  <si>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</si>
  <si>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</si>
  <si>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</si>
  <si>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</si>
  <si>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</si>
  <si>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</si>
  <si>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</si>
  <si>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</si>
  <si>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</si>
  <si>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</si>
  <si>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</si>
  <si>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</si>
  <si>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</si>
  <si>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</si>
  <si>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</si>
  <si>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</si>
  <si>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</si>
  <si>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</si>
  <si>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</si>
  <si>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</si>
  <si>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</si>
  <si>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</si>
  <si>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</si>
  <si>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</si>
  <si>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</si>
  <si>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</si>
  <si>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</si>
  <si>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</si>
  <si>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</si>
  <si>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</si>
  <si>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</si>
  <si>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</si>
  <si>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</si>
  <si>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</si>
  <si>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</si>
  <si>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</si>
  <si>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</si>
  <si>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</si>
  <si>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</si>
  <si>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</si>
  <si>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</si>
  <si>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</si>
  <si>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</si>
  <si>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</si>
  <si>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</si>
  <si>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</si>
  <si>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</si>
  <si>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</si>
  <si>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</si>
  <si>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</si>
  <si>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</si>
  <si>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</si>
  <si>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</si>
  <si>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</si>
  <si>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</si>
  <si>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</si>
  <si>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</si>
  <si>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</si>
  <si>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</si>
  <si>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</si>
  <si>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</si>
  <si>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</si>
  <si>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</si>
  <si>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</si>
  <si>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</si>
  <si>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</si>
  <si>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</si>
  <si>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</si>
  <si>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</si>
  <si>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</si>
  <si>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</si>
  <si>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</si>
  <si>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</si>
  <si>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</si>
  <si>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</si>
  <si>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</si>
  <si>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</si>
  <si>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</si>
  <si>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</si>
  <si>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</si>
  <si>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</si>
  <si>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</si>
  <si>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</si>
  <si>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</si>
  <si>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</si>
  <si>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</si>
  <si>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</si>
  <si>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</si>
  <si>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</si>
  <si>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</si>
  <si>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</si>
  <si>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</si>
  <si>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</si>
  <si>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</si>
  <si>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</si>
  <si>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</si>
  <si>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</si>
  <si>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</si>
  <si>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</si>
  <si>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</si>
  <si>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</si>
  <si>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</si>
  <si>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</si>
  <si>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</si>
  <si>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</si>
  <si>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</si>
  <si>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</si>
  <si>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</si>
  <si>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</si>
  <si>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</si>
  <si>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</si>
  <si>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</si>
  <si>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</si>
  <si>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</si>
  <si>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</si>
  <si>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</si>
  <si>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</si>
  <si>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</si>
  <si>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</si>
  <si>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</si>
  <si>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</si>
  <si>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</si>
  <si>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</si>
  <si>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</si>
  <si>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</si>
  <si>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</si>
  <si>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</si>
  <si>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</si>
  <si>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</si>
  <si>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</si>
  <si>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</si>
  <si>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</si>
  <si>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</si>
  <si>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</si>
  <si>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</si>
  <si>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</si>
  <si>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</si>
  <si>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</si>
  <si>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</si>
  <si>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</si>
  <si>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</si>
  <si>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</si>
  <si>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</si>
  <si>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</si>
  <si>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</si>
  <si>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</si>
  <si>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</si>
  <si>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</si>
  <si>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</si>
  <si>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</si>
  <si>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</si>
  <si>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</si>
  <si>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</si>
  <si>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</si>
  <si>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</si>
  <si>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</si>
  <si>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</si>
  <si>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</si>
  <si>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</si>
  <si>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</si>
  <si>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</si>
  <si>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</si>
  <si>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</si>
  <si>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</si>
  <si>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</si>
  <si>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</si>
  <si>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</si>
  <si>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</si>
  <si>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</si>
  <si>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</si>
  <si>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</si>
  <si>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</si>
  <si>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</si>
  <si>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</si>
  <si>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</si>
  <si>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</si>
  <si>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</si>
  <si>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</si>
  <si>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</si>
  <si>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</si>
  <si>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</si>
  <si>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</si>
  <si>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</si>
  <si>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</si>
  <si>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</si>
  <si>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</si>
  <si>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</si>
  <si>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</si>
  <si>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</si>
  <si>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</si>
  <si>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</si>
  <si>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</si>
  <si>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</si>
  <si>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</si>
  <si>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</si>
  <si>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</si>
  <si>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</si>
  <si>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</si>
  <si>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</si>
  <si>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</si>
  <si>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</si>
  <si>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</si>
  <si>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</si>
  <si>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</si>
  <si>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</si>
  <si>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</si>
  <si>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</si>
  <si>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</si>
  <si>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</si>
  <si>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</si>
  <si>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</si>
  <si>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</si>
  <si>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</si>
  <si>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</si>
  <si>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</si>
  <si>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</si>
  <si>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</si>
  <si>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</si>
  <si>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</si>
  <si>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</si>
  <si>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</si>
  <si>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</si>
  <si>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</si>
  <si>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</si>
  <si>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</si>
  <si>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</si>
  <si>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</si>
  <si>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</si>
  <si>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</si>
  <si>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</si>
  <si>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</si>
  <si>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</si>
  <si>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</si>
  <si>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</si>
  <si>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</si>
  <si>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</si>
  <si>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</si>
  <si>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</si>
  <si>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</si>
  <si>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</si>
  <si>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</si>
  <si>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</si>
  <si>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</si>
  <si>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</si>
  <si>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</si>
  <si>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</si>
  <si>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</si>
  <si>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</si>
  <si>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</si>
  <si>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</si>
  <si>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</si>
  <si>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</si>
  <si>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</si>
  <si>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</si>
  <si>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</si>
  <si>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</si>
  <si>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</si>
  <si>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</si>
  <si>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</si>
  <si>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</si>
  <si>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</si>
  <si>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</si>
  <si>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</si>
  <si>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</si>
  <si>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</si>
  <si>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</si>
  <si>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</si>
  <si>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</si>
  <si>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</si>
  <si>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</si>
  <si>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</si>
  <si>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</si>
  <si>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</si>
  <si>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</si>
  <si>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</si>
  <si>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</si>
  <si>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</si>
  <si>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</si>
  <si>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</si>
  <si>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</si>
  <si>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</si>
  <si>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</si>
  <si>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</si>
  <si>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</si>
  <si>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</si>
  <si>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</si>
  <si>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</si>
  <si>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</si>
  <si>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</si>
  <si>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</si>
  <si>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</si>
  <si>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</si>
  <si>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</si>
  <si>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</si>
  <si>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</si>
  <si>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</si>
  <si>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</si>
  <si>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</si>
  <si>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</si>
  <si>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</si>
  <si>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</si>
  <si>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</si>
  <si>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</si>
  <si>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</si>
  <si>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</si>
  <si>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</si>
  <si>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</si>
  <si>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</si>
  <si>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</si>
  <si>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</si>
  <si>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</si>
  <si>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</si>
  <si>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</si>
  <si>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</si>
  <si>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</si>
  <si>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</si>
  <si>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</si>
  <si>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</si>
  <si>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</si>
  <si>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</si>
  <si>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</si>
  <si>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</si>
  <si>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</si>
  <si>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</si>
  <si>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</si>
  <si>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</si>
  <si>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</si>
  <si>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</si>
  <si>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</si>
  <si>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</si>
  <si>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</si>
  <si>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</si>
  <si>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</si>
  <si>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</si>
  <si>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</si>
  <si>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</si>
  <si>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</si>
  <si>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</si>
  <si>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</si>
  <si>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</si>
  <si>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</si>
  <si>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</si>
  <si>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</si>
  <si>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</si>
  <si>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</si>
  <si>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</si>
  <si>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</si>
  <si>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</si>
  <si>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</si>
  <si>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</si>
  <si>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</si>
  <si>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</si>
  <si>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</si>
  <si>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</si>
  <si>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</si>
  <si>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</si>
  <si>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</si>
  <si>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</si>
  <si>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</si>
  <si>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</si>
  <si>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</si>
  <si>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</si>
  <si>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</si>
  <si>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</si>
  <si>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</si>
  <si>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</si>
  <si>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</si>
  <si>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</si>
  <si>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</si>
  <si>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</si>
  <si>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</si>
  <si>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</si>
  <si>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</si>
  <si>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</si>
  <si>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</si>
  <si>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</si>
  <si>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</si>
  <si>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</si>
  <si>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</si>
  <si>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</si>
  <si>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</si>
  <si>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</si>
  <si>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</si>
  <si>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</si>
  <si>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</si>
  <si>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</si>
  <si>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</si>
  <si>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</si>
  <si>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</si>
  <si>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</si>
  <si>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</si>
  <si>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</si>
  <si>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</si>
  <si>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</si>
  <si>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</si>
  <si>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</si>
  <si>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</si>
  <si>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</si>
  <si>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</si>
  <si>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</si>
  <si>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</si>
  <si>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</si>
  <si>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</si>
  <si>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</si>
  <si>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</si>
  <si>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</si>
  <si>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</si>
  <si>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</si>
  <si>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</si>
  <si>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</si>
  <si>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</si>
  <si>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</si>
  <si>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</si>
  <si>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</si>
  <si>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</si>
  <si>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</si>
  <si>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</si>
  <si>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</si>
  <si>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</si>
  <si>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</si>
  <si>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</si>
  <si>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</si>
  <si>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</si>
  <si>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</si>
  <si>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</si>
  <si>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</si>
  <si>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</si>
  <si>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</si>
  <si>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</si>
  <si>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</si>
  <si>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</si>
  <si>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</si>
  <si>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</si>
  <si>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</si>
  <si>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</si>
  <si>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</si>
  <si>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</si>
  <si>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</si>
  <si>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</si>
  <si>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</si>
  <si>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</si>
  <si>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</si>
  <si>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</si>
  <si>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</si>
  <si>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</si>
  <si>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</si>
  <si>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</si>
  <si>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</si>
  <si>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</si>
  <si>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</si>
  <si>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</si>
  <si>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</si>
  <si>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</si>
  <si>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</si>
  <si>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</si>
  <si>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</si>
  <si>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</si>
  <si>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</si>
  <si>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</si>
  <si>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</si>
  <si>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</si>
  <si>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</si>
  <si>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</si>
  <si>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</si>
  <si>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</si>
  <si>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</si>
  <si>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</si>
  <si>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</si>
  <si>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</si>
  <si>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</si>
  <si>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</si>
  <si>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</si>
  <si>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</si>
  <si>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</si>
  <si>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</si>
  <si>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</si>
  <si>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</si>
  <si>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</si>
  <si>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</si>
  <si>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</si>
  <si>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</si>
  <si>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</si>
  <si>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</si>
  <si>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</si>
  <si>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</si>
  <si>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</si>
  <si>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</si>
  <si>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</si>
  <si>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</si>
  <si>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</si>
  <si>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</si>
  <si>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</si>
  <si>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</si>
  <si>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</si>
  <si>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</si>
  <si>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</si>
  <si>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</si>
  <si>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</si>
  <si>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</si>
  <si>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</si>
  <si>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</si>
  <si>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</si>
  <si>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</si>
  <si>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</si>
  <si>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</si>
  <si>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</si>
  <si>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</si>
  <si>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</si>
  <si>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</si>
  <si>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</si>
  <si>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</si>
  <si>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</si>
  <si>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</si>
  <si>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</si>
  <si>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</si>
  <si>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</si>
  <si>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</si>
  <si>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</si>
  <si>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</si>
  <si>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</si>
  <si>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</si>
  <si>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</si>
  <si>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</si>
  <si>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</si>
  <si>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</si>
  <si>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</si>
  <si>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</si>
  <si>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</si>
  <si>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</si>
  <si>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</si>
  <si>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</si>
  <si>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</si>
  <si>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</si>
  <si>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</si>
  <si>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</si>
  <si>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</si>
  <si>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</si>
  <si>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</si>
  <si>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</si>
  <si>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</si>
  <si>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</si>
  <si>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</si>
  <si>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</si>
  <si>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</si>
  <si>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</si>
  <si>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</si>
  <si>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</si>
  <si>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</si>
  <si>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</si>
  <si>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</si>
  <si>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</si>
  <si>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</si>
  <si>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</si>
  <si>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</si>
  <si>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</si>
  <si>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</si>
  <si>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</si>
  <si>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</si>
  <si>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</si>
  <si>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</si>
  <si>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</si>
  <si>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</si>
  <si>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</si>
  <si>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</si>
  <si>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</si>
  <si>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</si>
  <si>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</si>
  <si>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</si>
  <si>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</si>
  <si>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</si>
  <si>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</si>
  <si>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</si>
  <si>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</si>
  <si>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</si>
  <si>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</si>
  <si>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</si>
  <si>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</si>
  <si>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</si>
  <si>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</si>
  <si>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</si>
  <si>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</si>
  <si>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</si>
  <si>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</si>
  <si>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</si>
  <si>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</si>
  <si>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</si>
  <si>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</si>
  <si>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</si>
  <si>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</si>
  <si>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</si>
  <si>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</si>
  <si>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</si>
  <si>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</si>
  <si>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</si>
  <si>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</si>
  <si>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</si>
  <si>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</si>
  <si>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</si>
  <si>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</si>
  <si>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</si>
  <si>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</si>
  <si>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</si>
  <si>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</si>
  <si>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</si>
  <si>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</si>
  <si>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</si>
  <si>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</si>
  <si>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</si>
  <si>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</si>
  <si>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</si>
  <si>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</si>
  <si>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</si>
  <si>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</si>
  <si>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</si>
  <si>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</si>
  <si>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</si>
  <si>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</si>
  <si>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</si>
  <si>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</si>
  <si>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</si>
  <si>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</si>
  <si>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</si>
  <si>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</si>
  <si>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</si>
  <si>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</si>
  <si>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</si>
  <si>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</si>
  <si>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</si>
  <si>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</si>
  <si>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</si>
  <si>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</si>
  <si>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</si>
  <si>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</si>
  <si>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</si>
  <si>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</si>
  <si>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</si>
  <si>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</si>
  <si>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</si>
  <si>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</si>
  <si>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</si>
  <si>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</si>
  <si>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</si>
  <si>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</si>
  <si>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</si>
  <si>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</si>
  <si>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</si>
  <si>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</si>
  <si>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</si>
  <si>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</si>
  <si>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</si>
  <si>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</si>
  <si>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</si>
  <si>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</si>
  <si>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</si>
  <si>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</si>
  <si>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</si>
  <si>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</si>
  <si>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</si>
  <si>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</si>
  <si>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</si>
  <si>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</si>
  <si>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</si>
  <si>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</si>
  <si>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</si>
  <si>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</si>
  <si>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</si>
  <si>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</si>
  <si>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</si>
  <si>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</si>
  <si>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</si>
  <si>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</si>
  <si>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</si>
  <si>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</si>
  <si>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</si>
  <si>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</si>
  <si>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</si>
  <si>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</si>
  <si>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</si>
  <si>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</si>
  <si>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</si>
  <si>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</si>
  <si>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</si>
  <si>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</si>
  <si>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</si>
  <si>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</si>
  <si>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</si>
  <si>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</si>
  <si>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</si>
  <si>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</si>
  <si>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</si>
  <si>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</si>
  <si>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</si>
  <si>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</si>
  <si>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</si>
  <si>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</si>
  <si>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</si>
  <si>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</si>
  <si>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</si>
  <si>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</si>
  <si>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</si>
  <si>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</si>
  <si>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</si>
  <si>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</si>
  <si>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</si>
  <si>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</si>
  <si>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</si>
  <si>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</si>
  <si>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</si>
  <si>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</si>
  <si>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</si>
  <si>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</si>
  <si>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</si>
  <si>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</si>
  <si>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</si>
  <si>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</si>
  <si>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</si>
  <si>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</si>
  <si>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</si>
  <si>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</si>
  <si>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</si>
  <si>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</si>
  <si>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</si>
  <si>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</si>
  <si>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</si>
  <si>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</si>
  <si>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</si>
  <si>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</si>
  <si>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</si>
  <si>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</si>
  <si>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</si>
  <si>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</si>
  <si>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</si>
  <si>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</si>
  <si>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</si>
  <si>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</si>
  <si>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</si>
  <si>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</si>
  <si>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</si>
  <si>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</si>
  <si>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</si>
  <si>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</si>
  <si>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</si>
  <si>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</si>
  <si>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</si>
  <si>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</si>
  <si>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</si>
  <si>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</si>
  <si>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</si>
  <si>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</si>
  <si>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</si>
  <si>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</si>
  <si>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</si>
  <si>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</si>
  <si>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</si>
  <si>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</si>
  <si>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</si>
  <si>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</si>
  <si>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</si>
  <si>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</si>
  <si>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</si>
  <si>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</si>
  <si>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</si>
  <si>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</si>
  <si>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</si>
  <si>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</si>
  <si>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</si>
  <si>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</si>
  <si>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</si>
  <si>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</si>
  <si>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</si>
  <si>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</si>
  <si>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</si>
  <si>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</si>
  <si>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</si>
  <si>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</si>
  <si>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</si>
  <si>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</si>
  <si>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</si>
  <si>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</si>
  <si>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</si>
  <si>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</si>
  <si>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</si>
  <si>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</si>
  <si>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</si>
  <si>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</si>
  <si>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</si>
  <si>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</si>
  <si>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</si>
  <si>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</si>
  <si>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</si>
  <si>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</si>
  <si>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</si>
  <si>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</si>
  <si>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</si>
  <si>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</si>
  <si>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</si>
  <si>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</si>
  <si>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</si>
  <si>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</si>
  <si>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</si>
  <si>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</si>
  <si>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</si>
  <si>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</si>
  <si>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</si>
  <si>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</si>
  <si>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</si>
  <si>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</si>
  <si>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</si>
  <si>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</si>
  <si>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</si>
  <si>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</si>
  <si>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</si>
  <si>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</si>
  <si>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</si>
  <si>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</si>
  <si>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</si>
  <si>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</si>
  <si>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</si>
  <si>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</si>
  <si>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</si>
  <si>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</si>
  <si>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</si>
  <si>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</si>
  <si>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</si>
  <si>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</si>
  <si>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</si>
  <si>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</si>
  <si>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</si>
  <si>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</si>
  <si>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</si>
  <si>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</si>
  <si>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</si>
  <si>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</si>
  <si>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</si>
  <si>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</si>
  <si>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</si>
  <si>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</si>
  <si>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</si>
  <si>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</si>
  <si>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</si>
  <si>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</si>
  <si>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</si>
  <si>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</si>
  <si>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</si>
  <si>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</si>
  <si>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</si>
  <si>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</si>
  <si>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</si>
  <si>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</si>
  <si>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</si>
  <si>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</si>
  <si>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</si>
  <si>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</si>
  <si>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</si>
  <si>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</si>
  <si>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</si>
  <si>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</si>
  <si>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</si>
  <si>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</si>
  <si>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</si>
  <si>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</si>
  <si>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</si>
  <si>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</si>
  <si>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</si>
  <si>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</si>
  <si>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</si>
  <si>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</si>
  <si>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</si>
  <si>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</si>
  <si>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</si>
  <si>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</si>
  <si>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</si>
  <si>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</si>
  <si>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</si>
  <si>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</si>
  <si>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</si>
  <si>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</si>
  <si>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</si>
  <si>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</si>
  <si>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</si>
  <si>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</si>
  <si>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</si>
  <si>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</si>
  <si>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</si>
  <si>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</si>
  <si>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</si>
  <si>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</si>
  <si>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</si>
  <si>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</si>
  <si>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</si>
  <si>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</si>
  <si>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</si>
  <si>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</si>
  <si>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</si>
  <si>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</si>
  <si>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</si>
  <si>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</si>
  <si>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</si>
  <si>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</si>
  <si>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</si>
  <si>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</si>
  <si>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</si>
  <si>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</si>
  <si>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</si>
  <si>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</si>
  <si>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</si>
  <si>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</si>
  <si>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</si>
  <si>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</si>
  <si>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</si>
  <si>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</si>
  <si>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</si>
  <si>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</si>
  <si>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</si>
  <si>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</si>
  <si>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</si>
  <si>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</si>
  <si>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</si>
  <si>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</si>
  <si>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</si>
  <si>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</si>
  <si>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</si>
  <si>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</si>
  <si>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</si>
  <si>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</si>
  <si>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</si>
  <si>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</si>
  <si>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</si>
  <si>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</si>
  <si>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</si>
  <si>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</si>
  <si>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</si>
  <si>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</si>
  <si>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</si>
  <si>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</si>
  <si>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</si>
  <si>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</si>
  <si>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</si>
  <si>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</si>
  <si>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</si>
  <si>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</si>
  <si>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</si>
  <si>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</si>
  <si>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</si>
  <si>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</si>
  <si>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</si>
  <si>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</si>
  <si>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</si>
  <si>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</si>
  <si>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</si>
  <si>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</si>
  <si>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</si>
  <si>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</si>
  <si>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</si>
  <si>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</si>
  <si>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</si>
  <si>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</si>
  <si>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</si>
  <si>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</si>
  <si>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</si>
  <si>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</si>
  <si>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</si>
  <si>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</si>
  <si>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</si>
  <si>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</si>
  <si>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</si>
  <si>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</si>
  <si>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</si>
  <si>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</si>
  <si>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</si>
  <si>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</si>
  <si>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</si>
  <si>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</si>
  <si>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</si>
  <si>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</si>
  <si>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</si>
  <si>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</si>
  <si>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</si>
  <si>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</si>
  <si>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</si>
  <si>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</si>
  <si>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</si>
  <si>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</si>
  <si>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</si>
  <si>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</si>
  <si>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</si>
  <si>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</si>
  <si>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</si>
  <si>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</si>
  <si>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</si>
  <si>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</si>
  <si>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</si>
  <si>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</si>
  <si>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</si>
  <si>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</si>
  <si>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</si>
  <si>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</si>
  <si>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</si>
  <si>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</si>
  <si>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</si>
  <si>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</si>
  <si>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</si>
  <si>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</si>
  <si>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</si>
  <si>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</si>
  <si>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</si>
  <si>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</si>
  <si>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</si>
  <si>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</si>
  <si>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</si>
  <si>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</si>
  <si>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</si>
  <si>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</si>
  <si>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</si>
  <si>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</si>
  <si>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</si>
  <si>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</si>
  <si>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</si>
  <si>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</si>
  <si>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</si>
  <si>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</si>
  <si>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</si>
  <si>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</si>
  <si>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</si>
  <si>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</si>
  <si>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</si>
  <si>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</si>
  <si>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</si>
  <si>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</si>
  <si>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</si>
  <si>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</si>
  <si>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</si>
  <si>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</si>
  <si>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</si>
  <si>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</si>
  <si>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</si>
  <si>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</si>
  <si>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</si>
  <si>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</si>
  <si>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</si>
  <si>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</si>
  <si>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</si>
  <si>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</si>
  <si>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</si>
  <si>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</si>
  <si>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</si>
  <si>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</si>
  <si>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</si>
  <si>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</si>
  <si>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</si>
  <si>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</si>
  <si>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</si>
  <si>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</si>
  <si>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</si>
  <si>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</si>
  <si>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</si>
  <si>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</si>
  <si>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</si>
  <si>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</si>
  <si>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</si>
  <si>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</si>
  <si>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</si>
  <si>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</si>
  <si>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</si>
  <si>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</si>
  <si>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</si>
  <si>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</si>
  <si>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</si>
  <si>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</si>
  <si>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</si>
  <si>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</si>
  <si>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</si>
  <si>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</si>
  <si>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</si>
  <si>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</si>
  <si>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</si>
  <si>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</si>
  <si>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</si>
  <si>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</si>
  <si>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</si>
  <si>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</si>
  <si>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</si>
  <si>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</si>
  <si>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</si>
  <si>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</si>
  <si>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</si>
  <si>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</si>
  <si>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</si>
  <si>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</si>
  <si>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</si>
  <si>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</si>
  <si>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</si>
  <si>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</si>
  <si>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</si>
  <si>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</si>
  <si>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</si>
  <si>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</si>
  <si>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</si>
  <si>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</si>
  <si>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</si>
  <si>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</si>
  <si>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</si>
  <si>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</si>
  <si>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</si>
  <si>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</si>
  <si>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</si>
  <si>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</si>
  <si>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</si>
  <si>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</si>
  <si>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</si>
  <si>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</si>
  <si>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</si>
  <si>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</si>
  <si>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</si>
  <si>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</si>
  <si>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</si>
  <si>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</si>
  <si>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</si>
  <si>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</si>
  <si>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</si>
  <si>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</si>
  <si>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</si>
  <si>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</si>
  <si>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</si>
  <si>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</si>
  <si>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</si>
  <si>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</si>
  <si>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</si>
  <si>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</si>
  <si>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</si>
  <si>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</si>
  <si>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</si>
  <si>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</si>
  <si>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</si>
  <si>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</si>
  <si>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</si>
  <si>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</si>
  <si>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</si>
  <si>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</si>
  <si>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</si>
  <si>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</si>
  <si>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</si>
  <si>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</si>
  <si>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</si>
  <si>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</si>
  <si>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</si>
  <si>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</si>
  <si>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</si>
  <si>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</si>
  <si>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</si>
  <si>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</si>
  <si>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</si>
  <si>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</si>
  <si>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</si>
  <si>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</si>
  <si>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</si>
  <si>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</si>
  <si>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</si>
  <si>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</si>
  <si>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</si>
  <si>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</si>
  <si>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</si>
  <si>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</si>
  <si>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</si>
  <si>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</si>
  <si>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</si>
  <si>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</si>
  <si>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</si>
  <si>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</si>
  <si>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</si>
  <si>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</si>
  <si>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</si>
  <si>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</si>
  <si>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</si>
  <si>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</si>
  <si>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</si>
  <si>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</si>
  <si>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</si>
  <si>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</si>
  <si>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</si>
  <si>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</si>
  <si>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</si>
  <si>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</si>
  <si>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</si>
  <si>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</si>
  <si>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</si>
  <si>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</si>
  <si>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</si>
  <si>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</si>
  <si>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</si>
  <si>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</si>
  <si>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</si>
  <si>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</si>
  <si>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</si>
  <si>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</si>
  <si>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</si>
  <si>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</si>
  <si>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</si>
  <si>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</si>
  <si>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</si>
  <si>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</si>
  <si>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</si>
  <si>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</si>
  <si>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</si>
  <si>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</si>
  <si>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</si>
  <si>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</si>
  <si>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</si>
  <si>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</si>
  <si>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</si>
  <si>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</si>
  <si>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</si>
  <si>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</si>
  <si>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</si>
  <si>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</si>
  <si>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</si>
  <si>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</si>
  <si>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</si>
  <si>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</si>
  <si>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</si>
  <si>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</si>
  <si>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</si>
  <si>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</si>
  <si>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</si>
  <si>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</si>
  <si>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</si>
  <si>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</si>
  <si>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</si>
  <si>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</si>
  <si>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</si>
  <si>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</si>
  <si>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</si>
  <si>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</si>
  <si>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</si>
  <si>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</si>
  <si>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</si>
  <si>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</si>
  <si>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</si>
  <si>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</si>
  <si>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</si>
  <si>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</si>
  <si>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</si>
  <si>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</si>
  <si>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</si>
  <si>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</si>
  <si>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</si>
  <si>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</si>
  <si>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</si>
  <si>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</si>
  <si>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</si>
  <si>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</si>
  <si>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</si>
  <si>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</si>
  <si>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</si>
  <si>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</si>
  <si>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</si>
  <si>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</si>
  <si>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</si>
  <si>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</si>
  <si>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</si>
  <si>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</si>
  <si>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</si>
  <si>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</si>
  <si>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</si>
  <si>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</si>
  <si>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</si>
  <si>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</si>
  <si>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</si>
  <si>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</si>
  <si>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</si>
  <si>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</si>
  <si>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</si>
  <si>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</si>
  <si>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</si>
  <si>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</si>
  <si>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</si>
  <si>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</si>
  <si>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</si>
  <si>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</si>
  <si>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</si>
  <si>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</si>
  <si>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</si>
  <si>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</si>
  <si>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</si>
  <si>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</si>
  <si>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</si>
  <si>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</si>
  <si>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</si>
  <si>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</si>
  <si>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</si>
  <si>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</si>
  <si>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</si>
  <si>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</si>
  <si>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</si>
  <si>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</si>
  <si>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</si>
  <si>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</si>
  <si>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</si>
  <si>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</si>
  <si>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</si>
  <si>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</si>
  <si>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</si>
  <si>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</si>
  <si>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</si>
  <si>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</si>
  <si>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</si>
  <si>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</si>
  <si>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</si>
  <si>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</si>
  <si>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</si>
  <si>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</si>
  <si>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</si>
  <si>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</si>
  <si>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</si>
  <si>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</si>
  <si>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</si>
  <si>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</si>
  <si>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</si>
  <si>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</si>
  <si>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</si>
  <si>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</si>
  <si>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</si>
  <si>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</si>
  <si>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</si>
  <si>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</si>
  <si>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</si>
  <si>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</si>
  <si>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</si>
  <si>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</si>
  <si>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</si>
  <si>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</si>
  <si>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</si>
  <si>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</si>
  <si>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</si>
  <si>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</si>
  <si>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</si>
  <si>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</si>
  <si>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</si>
  <si>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</si>
  <si>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</si>
  <si>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</si>
  <si>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</si>
  <si>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</si>
  <si>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</si>
  <si>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</si>
  <si>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</si>
  <si>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</si>
  <si>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</si>
  <si>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</si>
  <si>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</si>
  <si>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</si>
  <si>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</si>
  <si>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</si>
  <si>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</si>
  <si>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</si>
  <si>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</si>
  <si>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</si>
  <si>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</si>
  <si>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</si>
  <si>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</si>
  <si>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</si>
  <si>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</si>
  <si>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</si>
  <si>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</si>
  <si>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</si>
  <si>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</si>
  <si>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</si>
  <si>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</si>
  <si>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</si>
  <si>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</si>
  <si>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</si>
  <si>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</si>
  <si>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</si>
  <si>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</si>
  <si>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</si>
  <si>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</si>
  <si>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</si>
  <si>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</si>
  <si>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</si>
  <si>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</si>
  <si>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</si>
  <si>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</si>
  <si>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</si>
  <si>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</si>
  <si>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</si>
  <si>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</si>
  <si>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</si>
  <si>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</si>
  <si>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</si>
  <si>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</si>
  <si>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</si>
  <si>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</si>
  <si>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</si>
  <si>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</si>
  <si>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</si>
  <si>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</si>
  <si>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</si>
  <si>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</si>
  <si>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</si>
  <si>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</si>
  <si>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</si>
  <si>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</si>
  <si>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</si>
  <si>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</si>
  <si>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</si>
  <si>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</si>
  <si>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</si>
  <si>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</si>
  <si>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</si>
  <si>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</si>
  <si>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</si>
  <si>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</si>
  <si>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</si>
  <si>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</si>
  <si>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</si>
  <si>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</si>
  <si>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</si>
  <si>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</si>
  <si>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</si>
  <si>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</si>
  <si>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</si>
  <si>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</si>
  <si>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</si>
  <si>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</si>
  <si>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</si>
  <si>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</si>
  <si>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</si>
  <si>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</si>
  <si>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</si>
  <si>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</si>
  <si>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</si>
  <si>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</si>
  <si>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</si>
  <si>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</si>
  <si>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</si>
  <si>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</si>
  <si>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</si>
  <si>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</si>
  <si>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</si>
  <si>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</si>
  <si>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</si>
  <si>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</si>
  <si>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</si>
  <si>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</si>
  <si>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</si>
  <si>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</si>
  <si>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</si>
  <si>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</si>
  <si>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</si>
  <si>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</si>
  <si>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</si>
  <si>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</si>
  <si>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</si>
  <si>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</si>
  <si>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</si>
  <si>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</si>
  <si>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</si>
  <si>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</si>
  <si>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</si>
  <si>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</si>
  <si>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</si>
  <si>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</si>
  <si>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</si>
  <si>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</si>
  <si>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</si>
  <si>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</si>
  <si>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</si>
  <si>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</si>
  <si>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</si>
  <si>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</si>
  <si>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</si>
  <si>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</si>
  <si>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</si>
  <si>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</si>
  <si>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</si>
  <si>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</si>
  <si>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</si>
  <si>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</si>
  <si>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</si>
  <si>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</si>
  <si>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</si>
  <si>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</si>
  <si>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</si>
  <si>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</si>
  <si>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</si>
  <si>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</si>
  <si>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</si>
  <si>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</si>
  <si>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</si>
  <si>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</si>
  <si>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</si>
  <si>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</si>
  <si>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</si>
  <si>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</si>
  <si>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</si>
  <si>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</si>
  <si>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</si>
  <si>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</si>
  <si>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</si>
  <si>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</si>
  <si>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</si>
  <si>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</si>
  <si>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</si>
  <si>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</si>
  <si>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</si>
  <si>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</si>
  <si>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</si>
  <si>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</si>
  <si>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</si>
  <si>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</si>
  <si>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</si>
  <si>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</si>
  <si>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</si>
  <si>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</si>
  <si>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</si>
  <si>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</si>
  <si>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</si>
  <si>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</si>
  <si>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</si>
  <si>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</si>
  <si>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</si>
  <si>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</si>
  <si>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</si>
  <si>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</si>
  <si>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</si>
  <si>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</si>
  <si>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</si>
  <si>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</si>
  <si>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</si>
  <si>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</si>
  <si>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</si>
  <si>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</si>
  <si>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</si>
  <si>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</si>
  <si>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</si>
  <si>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</si>
  <si>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</si>
  <si>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</si>
  <si>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</si>
  <si>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</si>
  <si>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</si>
  <si>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</si>
  <si>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</si>
  <si>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</si>
  <si>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</si>
  <si>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</si>
  <si>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</si>
  <si>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</si>
  <si>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</si>
  <si>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</si>
  <si>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</si>
  <si>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</si>
  <si>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</si>
  <si>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</si>
  <si>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</si>
  <si>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</si>
  <si>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</si>
  <si>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</si>
  <si>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</si>
  <si>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</si>
  <si>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</si>
  <si>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</si>
  <si>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</si>
  <si>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</si>
  <si>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</si>
  <si>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</si>
  <si>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</si>
  <si>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</si>
  <si>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</si>
  <si>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</si>
  <si>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</si>
  <si>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</si>
  <si>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</si>
  <si>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</si>
  <si>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</si>
  <si>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</si>
  <si>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</si>
  <si>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</si>
  <si>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</si>
  <si>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</si>
  <si>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</si>
  <si>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</si>
  <si>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</si>
  <si>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</si>
  <si>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</si>
  <si>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</si>
  <si>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</si>
  <si>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</si>
  <si>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</si>
  <si>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</si>
  <si>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</si>
  <si>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</si>
  <si>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</si>
  <si>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</si>
  <si>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</si>
  <si>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</si>
  <si>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</si>
  <si>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</si>
  <si>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</si>
  <si>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</si>
  <si>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</si>
  <si>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</si>
  <si>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</si>
  <si>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</si>
  <si>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</si>
  <si>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</si>
  <si>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</si>
  <si>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</si>
  <si>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</si>
  <si>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</si>
  <si>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</si>
  <si>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</si>
  <si>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</si>
  <si>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</si>
  <si>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</si>
  <si>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</si>
  <si>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</si>
  <si>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</si>
  <si>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</si>
  <si>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</si>
  <si>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</si>
  <si>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</si>
  <si>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</si>
  <si>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</si>
  <si>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</si>
  <si>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</si>
  <si>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</si>
  <si>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</si>
  <si>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</si>
  <si>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</si>
  <si>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</si>
  <si>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</si>
  <si>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</si>
  <si>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</si>
  <si>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</si>
  <si>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</si>
  <si>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</si>
  <si>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</si>
  <si>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</si>
  <si>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</si>
  <si>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</si>
  <si>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</si>
  <si>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</si>
  <si>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</si>
  <si>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</si>
  <si>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</si>
  <si>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</si>
  <si>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</si>
  <si>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</si>
  <si>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</si>
  <si>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</si>
  <si>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</si>
  <si>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</si>
  <si>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</si>
  <si>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</si>
  <si>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</si>
  <si>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</si>
  <si>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</si>
  <si>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</si>
  <si>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</si>
  <si>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</si>
  <si>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</si>
  <si>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</si>
  <si>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</si>
  <si>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</si>
  <si>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</si>
  <si>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</si>
  <si>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</si>
  <si>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</si>
  <si>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</si>
  <si>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</si>
  <si>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</si>
  <si>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</si>
  <si>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</si>
  <si>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</si>
  <si>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</si>
  <si>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</si>
  <si>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</si>
  <si>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</si>
  <si>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</si>
  <si>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</si>
  <si>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</si>
  <si>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</si>
  <si>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</si>
  <si>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</si>
  <si>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</si>
  <si>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</si>
  <si>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</si>
  <si>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</si>
  <si>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</si>
  <si>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</si>
  <si>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</si>
  <si>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</si>
  <si>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</si>
  <si>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</si>
  <si>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</si>
  <si>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</si>
  <si>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</si>
  <si>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</si>
  <si>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</si>
  <si>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</si>
  <si>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</si>
  <si>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</si>
  <si>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</si>
  <si>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</si>
  <si>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</si>
  <si>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</si>
  <si>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</si>
  <si>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</si>
  <si>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</si>
  <si>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</si>
  <si>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</si>
  <si>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</si>
  <si>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</si>
  <si>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</si>
  <si>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</si>
  <si>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</si>
  <si>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</si>
  <si>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</si>
  <si>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</si>
  <si>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</si>
  <si>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</si>
  <si>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</si>
  <si>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</si>
  <si>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</si>
  <si>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</si>
  <si>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</si>
  <si>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</si>
  <si>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</si>
  <si>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</si>
  <si>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</si>
  <si>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</si>
  <si>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</si>
  <si>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</si>
  <si>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</si>
  <si>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</si>
  <si>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</si>
  <si>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</si>
  <si>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</si>
  <si>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</si>
  <si>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</si>
  <si>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</si>
  <si>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</si>
  <si>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</si>
  <si>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</si>
  <si>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</si>
  <si>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</si>
  <si>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</si>
  <si>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</si>
  <si>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</si>
  <si>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</si>
  <si>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</si>
  <si>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</si>
  <si>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</si>
  <si>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</si>
  <si>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</si>
  <si>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</si>
  <si>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</si>
  <si>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</si>
  <si>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</si>
  <si>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</si>
  <si>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</si>
  <si>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</si>
  <si>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</si>
  <si>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</si>
  <si>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</si>
  <si>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</si>
  <si>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</si>
  <si>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</si>
  <si>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</si>
  <si>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</si>
  <si>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</si>
  <si>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</si>
  <si>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</si>
  <si>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</si>
  <si>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</si>
  <si>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</si>
  <si>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</si>
  <si>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</si>
  <si>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</si>
  <si>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</si>
  <si>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</si>
  <si>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</si>
  <si>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</si>
  <si>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</si>
  <si>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</si>
  <si>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</si>
  <si>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</si>
  <si>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</si>
  <si>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</si>
  <si>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</si>
  <si>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</si>
  <si>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</si>
  <si>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</si>
  <si>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</si>
  <si>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</si>
  <si>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</si>
  <si>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</si>
  <si>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</si>
  <si>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</si>
  <si>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</si>
  <si>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</si>
  <si>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</si>
  <si>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</si>
  <si>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</si>
  <si>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</si>
  <si>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</si>
  <si>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</si>
  <si>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</si>
  <si>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</si>
  <si>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</si>
  <si>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</si>
  <si>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</si>
  <si>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</si>
  <si>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</si>
  <si>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</si>
  <si>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</si>
  <si>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</si>
  <si>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</si>
  <si>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</si>
  <si>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</si>
  <si>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</si>
  <si>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</si>
  <si>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</si>
  <si>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</si>
  <si>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</si>
  <si>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</si>
  <si>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</si>
  <si>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</si>
  <si>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</si>
  <si>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</si>
  <si>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</si>
  <si>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</si>
  <si>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</si>
  <si>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</si>
  <si>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</si>
  <si>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</si>
  <si>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</si>
  <si>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</si>
  <si>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</si>
  <si>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</si>
  <si>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</si>
  <si>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</si>
  <si>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</si>
  <si>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</si>
  <si>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</si>
  <si>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</si>
  <si>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</si>
  <si>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</si>
  <si>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</si>
  <si>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</si>
  <si>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</si>
  <si>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</si>
  <si>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</si>
  <si>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</si>
  <si>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</si>
  <si>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</si>
  <si>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</si>
  <si>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</si>
  <si>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</si>
  <si>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</si>
  <si>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</si>
  <si>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</si>
  <si>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</si>
  <si>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</si>
  <si>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</si>
  <si>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</si>
  <si>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</si>
  <si>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</si>
  <si>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</si>
  <si>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</si>
  <si>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</si>
  <si>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</si>
  <si>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</si>
  <si>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</si>
  <si>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</si>
  <si>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</si>
  <si>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</si>
  <si>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</si>
  <si>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</si>
  <si>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</si>
  <si>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</si>
  <si>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</si>
  <si>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</si>
  <si>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</si>
  <si>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</si>
  <si>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</si>
  <si>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</si>
  <si>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</si>
  <si>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</si>
  <si>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</si>
  <si>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</si>
  <si>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</si>
  <si>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</si>
  <si>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</si>
  <si>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</si>
  <si>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</si>
  <si>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</si>
  <si>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</si>
  <si>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</si>
  <si>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</si>
  <si>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</si>
  <si>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</si>
  <si>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</si>
  <si>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</si>
  <si>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</si>
  <si>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</si>
  <si>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</si>
  <si>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</si>
  <si>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</si>
  <si>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</si>
  <si>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</si>
  <si>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</si>
  <si>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</si>
  <si>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</si>
  <si>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</si>
  <si>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</si>
  <si>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</si>
  <si>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</si>
  <si>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</si>
  <si>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</si>
  <si>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</si>
  <si>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</si>
  <si>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</si>
  <si>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</si>
  <si>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</si>
  <si>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</si>
  <si>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</si>
  <si>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</si>
  <si>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</si>
  <si>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</si>
  <si>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</si>
  <si>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</si>
  <si>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</si>
  <si>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</si>
  <si>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</si>
  <si>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</si>
  <si>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</si>
  <si>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</si>
  <si>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</si>
  <si>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</si>
  <si>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</si>
  <si>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</si>
  <si>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</si>
  <si>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</si>
  <si>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</si>
  <si>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</si>
  <si>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</si>
  <si>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</si>
  <si>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</si>
  <si>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</si>
  <si>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</si>
  <si>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</si>
  <si>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</si>
  <si>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</si>
  <si>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</si>
  <si>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</si>
  <si>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</si>
  <si>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</si>
  <si>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</si>
  <si>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</si>
  <si>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</si>
  <si>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</si>
  <si>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</si>
  <si>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</si>
  <si>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</si>
  <si>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</si>
  <si>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</si>
  <si>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</si>
  <si>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</si>
  <si>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</si>
  <si>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</si>
  <si>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</si>
  <si>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</si>
  <si>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</si>
  <si>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</si>
  <si>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</si>
  <si>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</si>
  <si>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</si>
  <si>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</si>
  <si>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</si>
  <si>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</si>
  <si>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</si>
  <si>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</si>
  <si>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</si>
  <si>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</si>
  <si>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</si>
  <si>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</si>
  <si>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</si>
  <si>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</si>
  <si>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</si>
  <si>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</si>
  <si>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</si>
  <si>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</si>
  <si>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</si>
  <si>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</si>
  <si>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</si>
  <si>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</si>
  <si>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</si>
  <si>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</si>
  <si>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</si>
  <si>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</si>
  <si>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</si>
  <si>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</si>
  <si>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</si>
  <si>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</si>
  <si>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</si>
  <si>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</si>
  <si>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</si>
  <si>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</si>
  <si>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</si>
  <si>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</si>
  <si>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</si>
  <si>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</si>
  <si>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</si>
  <si>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</si>
  <si>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</si>
  <si>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</si>
  <si>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</si>
  <si>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</si>
  <si>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</si>
  <si>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</si>
  <si>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</si>
  <si>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</si>
  <si>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</si>
  <si>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</si>
  <si>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</si>
  <si>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</si>
  <si>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</si>
  <si>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</si>
  <si>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</si>
  <si>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</si>
  <si>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</si>
  <si>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</si>
  <si>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</si>
  <si>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</si>
  <si>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</si>
  <si>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</si>
  <si>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</si>
  <si>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</si>
  <si>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</si>
  <si>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</si>
  <si>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</si>
  <si>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</si>
  <si>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</si>
  <si>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</si>
  <si>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</si>
  <si>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</si>
  <si>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</si>
  <si>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</si>
  <si>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</si>
  <si>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</si>
  <si>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</si>
  <si>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</si>
  <si>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</si>
  <si>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</si>
  <si>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</si>
  <si>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</si>
  <si>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</si>
  <si>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</si>
  <si>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</si>
  <si>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</si>
  <si>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</si>
  <si>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</si>
  <si>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</si>
  <si>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</si>
  <si>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</si>
  <si>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</si>
  <si>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</si>
  <si>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</si>
  <si>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</si>
  <si>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</si>
  <si>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</si>
  <si>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</si>
  <si>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</si>
  <si>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</si>
  <si>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</si>
  <si>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</si>
  <si>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</si>
  <si>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</si>
  <si>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</si>
  <si>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</si>
  <si>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</si>
  <si>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</si>
  <si>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</si>
  <si>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</si>
  <si>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</si>
  <si>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</si>
  <si>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</si>
  <si>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</si>
  <si>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</si>
  <si>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</si>
  <si>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</si>
  <si>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</si>
  <si>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</si>
  <si>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</si>
  <si>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</si>
  <si>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</si>
  <si>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</si>
  <si>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</si>
  <si>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</si>
  <si>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</si>
  <si>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</si>
  <si>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</si>
  <si>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</si>
  <si>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</si>
  <si>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</si>
  <si>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</si>
  <si>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</si>
  <si>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</si>
  <si>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</si>
  <si>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</si>
  <si>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</si>
  <si>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</si>
  <si>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</si>
  <si>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</si>
  <si>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</si>
  <si>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</si>
  <si>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</si>
  <si>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</si>
  <si>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</si>
  <si>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</si>
  <si>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</si>
  <si>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</si>
  <si>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</si>
  <si>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</si>
  <si>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</si>
  <si>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</si>
  <si>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</si>
  <si>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</si>
  <si>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</si>
  <si>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</si>
  <si>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</si>
  <si>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</si>
  <si>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</si>
  <si>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</si>
  <si>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</si>
  <si>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</si>
  <si>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</si>
  <si>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</si>
  <si>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</si>
  <si>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</si>
  <si>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</si>
  <si>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</si>
  <si>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</si>
  <si>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</si>
  <si>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</si>
  <si>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</si>
  <si>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</si>
  <si>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</si>
  <si>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</si>
  <si>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</si>
  <si>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</si>
  <si>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</si>
  <si>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</si>
  <si>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</si>
  <si>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</si>
  <si>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</si>
  <si>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</si>
  <si>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</si>
  <si>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</si>
  <si>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</si>
  <si>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</si>
  <si>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</si>
  <si>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</si>
  <si>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</si>
  <si>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</si>
  <si>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</si>
  <si>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</si>
  <si>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</si>
  <si>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</si>
  <si>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</si>
  <si>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</si>
  <si>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</si>
  <si>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</si>
  <si>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</si>
  <si>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</si>
  <si>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</si>
  <si>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</si>
  <si>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</si>
  <si>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</si>
  <si>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</si>
  <si>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</si>
  <si>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</si>
  <si>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</si>
  <si>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</si>
  <si>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</si>
  <si>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</si>
  <si>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</si>
  <si>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</si>
  <si>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</si>
  <si>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</si>
  <si>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</si>
  <si>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</si>
  <si>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</si>
  <si>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</si>
  <si>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</si>
  <si>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</si>
  <si>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</si>
  <si>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</si>
  <si>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</si>
  <si>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</si>
  <si>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</si>
  <si>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</si>
  <si>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</si>
  <si>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</si>
  <si>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</si>
  <si>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</si>
  <si>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</si>
  <si>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</si>
  <si>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</si>
  <si>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</si>
  <si>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</si>
  <si>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</si>
  <si>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</si>
  <si>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</si>
  <si>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</si>
  <si>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</si>
  <si>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</si>
  <si>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</si>
  <si>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</si>
  <si>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</si>
  <si>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</si>
  <si>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</si>
  <si>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</si>
  <si>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</si>
  <si>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</si>
  <si>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</si>
  <si>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</si>
  <si>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</si>
  <si>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</si>
  <si>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</si>
  <si>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</si>
  <si>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</si>
  <si>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</si>
  <si>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</si>
  <si>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</si>
  <si>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</si>
  <si>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</si>
  <si>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</si>
  <si>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</si>
  <si>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</si>
  <si>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</si>
  <si>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</si>
  <si>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</si>
  <si>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</si>
  <si>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</si>
  <si>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</si>
  <si>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</si>
  <si>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</si>
  <si>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</si>
  <si>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</si>
  <si>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</si>
  <si>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</si>
  <si>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</si>
  <si>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</si>
  <si>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</si>
  <si>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</si>
  <si>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</si>
  <si>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</si>
  <si>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</si>
  <si>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</si>
  <si>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</si>
  <si>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</si>
  <si>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</si>
  <si>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</si>
  <si>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</si>
  <si>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</si>
  <si>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</si>
  <si>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</si>
  <si>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</si>
  <si>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</si>
  <si>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</si>
  <si>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</si>
  <si>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</si>
  <si>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</si>
  <si>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</si>
  <si>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</si>
  <si>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</si>
  <si>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</si>
  <si>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</si>
  <si>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</si>
  <si>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</si>
  <si>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</si>
  <si>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</si>
  <si>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</si>
  <si>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</si>
  <si>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</si>
  <si>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</si>
  <si>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</si>
  <si>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</si>
  <si>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</si>
  <si>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</si>
  <si>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</si>
  <si>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</si>
  <si>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</si>
  <si>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</si>
  <si>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</si>
  <si>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</si>
  <si>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</si>
  <si>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</si>
  <si>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</si>
  <si>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</si>
  <si>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</si>
  <si>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</si>
  <si>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</si>
  <si>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</si>
  <si>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</si>
  <si>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</si>
  <si>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</si>
  <si>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</si>
  <si>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</si>
  <si>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</si>
  <si>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</si>
  <si>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</si>
  <si>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</si>
  <si>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</si>
  <si>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</si>
  <si>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</si>
  <si>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</si>
  <si>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</si>
  <si>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</si>
  <si>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</si>
  <si>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</si>
  <si>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</si>
  <si>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</si>
  <si>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</si>
  <si>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</si>
  <si>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</si>
  <si>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</si>
  <si>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</si>
  <si>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</si>
  <si>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</si>
  <si>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</si>
  <si>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</si>
  <si>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</si>
  <si>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</si>
  <si>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</si>
  <si>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</si>
  <si>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</si>
  <si>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</si>
  <si>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</si>
  <si>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</si>
  <si>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</si>
  <si>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</si>
  <si>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</si>
  <si>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</si>
  <si>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</si>
  <si>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</si>
  <si>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</si>
  <si>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</si>
  <si>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</si>
  <si>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</si>
  <si>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</si>
  <si>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</si>
  <si>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</si>
  <si>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</si>
  <si>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</si>
  <si>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</si>
  <si>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</si>
  <si>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</si>
  <si>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</si>
  <si>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</si>
  <si>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</si>
  <si>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</si>
  <si>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</si>
  <si>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</si>
  <si>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</si>
  <si>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</si>
  <si>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</si>
  <si>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</si>
  <si>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</si>
  <si>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</si>
  <si>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</si>
  <si>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</si>
  <si>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</si>
  <si>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</si>
  <si>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</si>
  <si>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</si>
  <si>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</si>
  <si>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</si>
  <si>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</si>
  <si>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</si>
  <si>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</si>
  <si>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</si>
  <si>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</si>
  <si>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</si>
  <si>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</si>
  <si>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</si>
  <si>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</si>
  <si>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</si>
  <si>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</si>
  <si>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</si>
  <si>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</si>
  <si>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</si>
  <si>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</si>
  <si>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</si>
  <si>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</si>
  <si>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</si>
  <si>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</si>
  <si>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</si>
  <si>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</si>
  <si>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</si>
  <si>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</si>
  <si>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</si>
  <si>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</si>
  <si>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</si>
  <si>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</si>
  <si>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</si>
  <si>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</si>
  <si>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</si>
  <si>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</si>
  <si>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</si>
  <si>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</si>
  <si>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</si>
  <si>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</si>
  <si>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</si>
  <si>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</si>
  <si>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</si>
  <si>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</si>
  <si>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</si>
  <si>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</si>
  <si>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</si>
  <si>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</si>
  <si>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</si>
  <si>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</si>
  <si>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</si>
  <si>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</si>
  <si>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</si>
  <si>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</si>
  <si>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</si>
  <si>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</si>
  <si>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</si>
  <si>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</si>
  <si>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</si>
  <si>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</si>
  <si>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</si>
  <si>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</si>
  <si>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</si>
  <si>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</si>
  <si>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</si>
  <si>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</si>
  <si>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</si>
  <si>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</si>
  <si>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</si>
  <si>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</si>
  <si>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</si>
  <si>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</si>
  <si>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</si>
  <si>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</si>
  <si>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</si>
  <si>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</si>
  <si>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</si>
  <si>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</si>
  <si>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</si>
  <si>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</si>
  <si>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</si>
  <si>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</si>
  <si>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</si>
  <si>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</si>
  <si>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</si>
  <si>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</si>
  <si>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</si>
  <si>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</si>
  <si>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</si>
  <si>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</si>
  <si>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</si>
  <si>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</si>
  <si>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</si>
  <si>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</si>
  <si>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</si>
  <si>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</si>
  <si>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</si>
  <si>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</si>
  <si>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</si>
  <si>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</si>
  <si>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</si>
  <si>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</si>
  <si>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</si>
  <si>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</si>
  <si>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</si>
  <si>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</si>
  <si>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</si>
  <si>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</si>
  <si>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</si>
  <si>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</si>
  <si>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</si>
  <si>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</si>
  <si>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</si>
  <si>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</si>
  <si>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</si>
  <si>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</si>
  <si>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</si>
  <si>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</si>
  <si>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</si>
  <si>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</si>
  <si>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</si>
  <si>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</si>
  <si>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</si>
  <si>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</si>
  <si>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</si>
  <si>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</si>
  <si>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</si>
  <si>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</si>
  <si>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</si>
  <si>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</si>
  <si>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</si>
  <si>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</si>
  <si>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</si>
  <si>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</si>
  <si>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</si>
  <si>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</si>
  <si>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</si>
  <si>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</si>
  <si>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</si>
  <si>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</si>
  <si>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</si>
  <si>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</si>
  <si>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</si>
  <si>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</si>
  <si>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</si>
  <si>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</si>
  <si>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</si>
  <si>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</si>
  <si>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</si>
  <si>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</si>
  <si>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</si>
  <si>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</si>
  <si>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</si>
  <si>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</si>
  <si>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</si>
  <si>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</si>
  <si>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</si>
  <si>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</si>
  <si>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</si>
  <si>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</si>
  <si>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</si>
  <si>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</si>
  <si>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</si>
  <si>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</si>
  <si>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</si>
  <si>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</si>
  <si>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</si>
  <si>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</si>
  <si>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</si>
  <si>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</si>
  <si>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</si>
  <si>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</si>
  <si>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</si>
  <si>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</si>
  <si>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</si>
  <si>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</si>
  <si>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</si>
  <si>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</si>
  <si>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</si>
  <si>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</si>
  <si>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</si>
  <si>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</si>
  <si>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</si>
  <si>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</si>
  <si>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</si>
  <si>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</si>
  <si>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</si>
  <si>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</si>
  <si>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</si>
  <si>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</si>
  <si>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</si>
  <si>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</si>
  <si>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</si>
  <si>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</si>
  <si>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</si>
  <si>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</si>
  <si>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</si>
  <si>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</si>
  <si>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</si>
  <si>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</si>
  <si>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</si>
  <si>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</si>
  <si>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</si>
  <si>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</si>
  <si>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</si>
  <si>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</si>
  <si>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</si>
  <si>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</si>
  <si>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</si>
  <si>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</si>
  <si>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</si>
  <si>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</si>
  <si>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</si>
  <si>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</si>
  <si>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</si>
  <si>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</si>
  <si>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</si>
  <si>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</si>
  <si>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</si>
  <si>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</si>
  <si>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</si>
  <si>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</si>
  <si>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</si>
  <si>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</si>
  <si>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</si>
  <si>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</si>
  <si>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</si>
  <si>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</si>
  <si>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</si>
  <si>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</si>
  <si>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</si>
  <si>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</si>
  <si>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</si>
  <si>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</si>
  <si>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</si>
  <si>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</si>
  <si>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</si>
  <si>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</si>
  <si>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</si>
  <si>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</si>
  <si>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</si>
  <si>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</si>
  <si>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</si>
  <si>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</si>
  <si>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</si>
  <si>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</si>
  <si>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</si>
  <si>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</si>
  <si>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</si>
  <si>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</si>
  <si>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</si>
  <si>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</si>
  <si>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</si>
  <si>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</si>
  <si>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</si>
  <si>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</si>
  <si>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</si>
  <si>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</si>
  <si>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</si>
  <si>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</si>
  <si>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</si>
  <si>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</si>
  <si>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</si>
  <si>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</si>
  <si>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</si>
  <si>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</si>
  <si>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</si>
  <si>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</si>
  <si>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</si>
  <si>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</si>
  <si>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</si>
  <si>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</si>
  <si>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</si>
  <si>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</si>
  <si>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</si>
  <si>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</si>
  <si>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</si>
  <si>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</si>
  <si>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</si>
  <si>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</si>
  <si>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</si>
  <si>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</si>
  <si>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</si>
  <si>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</si>
  <si>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</si>
  <si>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</si>
  <si>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</si>
  <si>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</si>
  <si>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</si>
  <si>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</si>
  <si>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</si>
  <si>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</si>
  <si>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</si>
  <si>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</si>
  <si>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</si>
  <si>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</si>
  <si>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</si>
  <si>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</si>
  <si>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</si>
  <si>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</si>
  <si>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</si>
  <si>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</si>
  <si>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</si>
  <si>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</si>
  <si>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</si>
  <si>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</si>
  <si>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</si>
  <si>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</si>
  <si>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</si>
  <si>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</si>
  <si>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</si>
  <si>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</si>
  <si>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</si>
  <si>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</si>
  <si>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</si>
  <si>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</si>
  <si>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</si>
  <si>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</si>
  <si>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</si>
  <si>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</si>
  <si>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</si>
  <si>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</si>
  <si>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</si>
  <si>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</si>
  <si>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</si>
  <si>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</si>
  <si>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</si>
  <si>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</si>
  <si>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</si>
  <si>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</si>
  <si>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</si>
  <si>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</si>
  <si>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</si>
  <si>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</si>
  <si>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</si>
  <si>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</si>
  <si>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</si>
  <si>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</si>
  <si>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</si>
  <si>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</si>
  <si>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</si>
  <si>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</si>
  <si>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</si>
  <si>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</si>
  <si>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</si>
  <si>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</si>
  <si>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</si>
  <si>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</si>
  <si>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</si>
  <si>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</si>
  <si>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</si>
  <si>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</si>
  <si>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</si>
  <si>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</si>
  <si>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</si>
  <si>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</si>
  <si>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</si>
  <si>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</si>
  <si>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</si>
  <si>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</si>
  <si>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</si>
  <si>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</si>
  <si>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</si>
  <si>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</si>
  <si>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</si>
  <si>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</si>
  <si>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</si>
  <si>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</si>
  <si>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</si>
  <si>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</si>
  <si>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</si>
  <si>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</si>
  <si>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</si>
  <si>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</si>
  <si>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</si>
  <si>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</si>
  <si>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</si>
  <si>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</si>
  <si>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</si>
  <si>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</si>
  <si>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</si>
  <si>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</si>
  <si>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</si>
  <si>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</si>
  <si>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</si>
  <si>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</si>
  <si>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</si>
  <si>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</si>
  <si>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</si>
  <si>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</si>
  <si>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</si>
  <si>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</si>
  <si>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</si>
  <si>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</si>
  <si>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</si>
  <si>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</si>
  <si>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</si>
  <si>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</si>
  <si>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</si>
  <si>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</si>
  <si>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</si>
  <si>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</si>
  <si>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</si>
  <si>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</si>
  <si>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</si>
  <si>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</si>
  <si>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</si>
  <si>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</si>
  <si>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</si>
  <si>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</si>
  <si>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</si>
  <si>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</si>
  <si>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</si>
  <si>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</si>
  <si>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</si>
  <si>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</si>
  <si>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</si>
  <si>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</si>
  <si>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</si>
  <si>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</si>
  <si>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</si>
  <si>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</si>
  <si>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</si>
  <si>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</si>
  <si>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</si>
  <si>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</si>
  <si>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</si>
  <si>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</si>
  <si>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</si>
  <si>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</si>
  <si>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</si>
  <si>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</si>
  <si>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</si>
  <si>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</si>
  <si>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</si>
  <si>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</si>
  <si>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</si>
  <si>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</si>
  <si>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</si>
  <si>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</si>
  <si>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</si>
  <si>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</si>
  <si>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</si>
  <si>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</si>
  <si>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</si>
  <si>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</si>
  <si>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</si>
  <si>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</si>
  <si>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</si>
  <si>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</si>
  <si>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</si>
  <si>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</si>
  <si>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</si>
  <si>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</si>
  <si>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</si>
  <si>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</si>
  <si>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</si>
  <si>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</si>
  <si>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</si>
  <si>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</si>
  <si>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</si>
  <si>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</si>
  <si>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</si>
  <si>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</si>
  <si>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</si>
  <si>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</si>
  <si>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</si>
  <si>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</si>
  <si>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</si>
  <si>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</si>
  <si>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</si>
  <si>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</si>
  <si>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</si>
  <si>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</si>
  <si>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</si>
  <si>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</si>
  <si>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</si>
  <si>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</si>
  <si>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</si>
  <si>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</si>
  <si>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</si>
  <si>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</si>
  <si>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</si>
  <si>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</si>
  <si>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</si>
  <si>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</si>
  <si>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</si>
  <si>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</si>
  <si>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</si>
  <si>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</si>
  <si>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</si>
  <si>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</si>
  <si>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</si>
  <si>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</si>
  <si>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</si>
  <si>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</si>
  <si>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</si>
  <si>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</si>
  <si>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</si>
  <si>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</si>
  <si>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</si>
  <si>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</si>
  <si>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</si>
  <si>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</si>
  <si>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</si>
  <si>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</si>
  <si>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</si>
  <si>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</si>
  <si>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</si>
  <si>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</si>
  <si>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</si>
  <si>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</si>
  <si>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</si>
  <si>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</si>
  <si>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</si>
  <si>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</si>
  <si>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</si>
  <si>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</si>
  <si>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</si>
  <si>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</si>
  <si>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</si>
  <si>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</si>
  <si>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</si>
  <si>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</si>
  <si>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</si>
  <si>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</si>
  <si>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</si>
  <si>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</si>
  <si>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</si>
  <si>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</si>
  <si>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</si>
  <si>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</si>
  <si>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</si>
  <si>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</si>
  <si>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</si>
  <si>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</si>
  <si>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</si>
  <si>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</si>
  <si>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</si>
  <si>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</si>
  <si>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</si>
  <si>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</si>
  <si>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</si>
  <si>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</si>
  <si>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</si>
  <si>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</si>
  <si>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</si>
  <si>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</si>
  <si>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</si>
  <si>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</si>
  <si>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</si>
  <si>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</si>
  <si>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</si>
  <si>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</si>
  <si>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</si>
  <si>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</si>
  <si>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</si>
  <si>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</si>
  <si>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</si>
  <si>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</si>
  <si>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</si>
  <si>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</si>
  <si>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</si>
  <si>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</si>
  <si>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</si>
  <si>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</si>
  <si>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</si>
  <si>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</si>
  <si>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</si>
  <si>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</si>
  <si>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</si>
  <si>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</si>
  <si>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</si>
  <si>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</si>
  <si>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</si>
  <si>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</si>
  <si>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</si>
  <si>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</si>
  <si>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</si>
  <si>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</si>
  <si>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</si>
  <si>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</si>
  <si>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</si>
  <si>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</si>
  <si>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</si>
  <si>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</si>
  <si>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</si>
  <si>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</si>
  <si>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</si>
  <si>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</si>
  <si>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</si>
  <si>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</si>
  <si>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</si>
  <si>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</si>
  <si>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</si>
  <si>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</si>
  <si>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</si>
  <si>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</si>
  <si>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</si>
  <si>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</si>
  <si>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</si>
  <si>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</si>
  <si>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</si>
  <si>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</si>
  <si>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</si>
  <si>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</si>
  <si>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</si>
  <si>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</si>
  <si>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</si>
  <si>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</si>
  <si>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</si>
  <si>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</si>
  <si>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</si>
  <si>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</si>
  <si>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</si>
  <si>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</si>
  <si>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</si>
  <si>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</si>
  <si>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</si>
  <si>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</si>
  <si>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</si>
  <si>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</si>
  <si>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</si>
  <si>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</si>
  <si>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</si>
  <si>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</si>
  <si>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</si>
  <si>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</si>
  <si>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</si>
  <si>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</si>
  <si>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</si>
  <si>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</si>
  <si>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</si>
  <si>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</si>
  <si>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</si>
  <si>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</si>
  <si>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</si>
  <si>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</si>
  <si>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</si>
  <si>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</si>
  <si>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</si>
  <si>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</si>
  <si>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</si>
  <si>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</si>
  <si>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</si>
  <si>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</si>
  <si>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</si>
  <si>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</si>
  <si>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</si>
  <si>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</si>
  <si>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</si>
  <si>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</si>
  <si>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</si>
  <si>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</si>
  <si>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</si>
  <si>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</si>
  <si>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</si>
  <si>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</si>
  <si>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</si>
  <si>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</si>
  <si>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</si>
  <si>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</si>
  <si>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</si>
  <si>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</si>
  <si>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</si>
  <si>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</si>
  <si>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</si>
  <si>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</si>
  <si>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</si>
  <si>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</si>
  <si>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</si>
  <si>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</si>
  <si>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</si>
  <si>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</si>
  <si>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</si>
  <si>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</si>
  <si>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</si>
  <si>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</si>
  <si>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</si>
  <si>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</si>
  <si>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</si>
  <si>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</si>
  <si>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</si>
  <si>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</si>
  <si>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</si>
  <si>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</si>
  <si>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</si>
  <si>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</si>
  <si>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</si>
  <si>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</si>
  <si>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</si>
  <si>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</si>
  <si>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</si>
  <si>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</si>
  <si>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</si>
  <si>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</si>
  <si>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</si>
  <si>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</si>
  <si>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</si>
  <si>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</si>
  <si>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</si>
  <si>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</si>
  <si>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</si>
  <si>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</si>
  <si>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</si>
  <si>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</si>
  <si>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</si>
  <si>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</si>
  <si>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</si>
  <si>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</si>
  <si>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</si>
  <si>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</si>
  <si>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</si>
  <si>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</si>
  <si>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</si>
  <si>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</si>
  <si>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</si>
  <si>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</si>
  <si>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</si>
  <si>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</si>
  <si>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</si>
  <si>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</si>
  <si>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</si>
  <si>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</si>
  <si>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</si>
  <si>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</si>
  <si>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</si>
  <si>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</si>
  <si>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</si>
  <si>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</si>
  <si>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</si>
  <si>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</si>
  <si>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</si>
  <si>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</si>
  <si>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</si>
  <si>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</si>
  <si>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</si>
  <si>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</si>
  <si>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</si>
  <si>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</si>
  <si>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</si>
  <si>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</si>
  <si>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</si>
  <si>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</si>
  <si>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</si>
  <si>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</si>
  <si>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</si>
  <si>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</si>
  <si>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</si>
  <si>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</si>
  <si>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</si>
  <si>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</si>
  <si>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</si>
  <si>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</si>
  <si>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</si>
  <si>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</si>
  <si>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</si>
  <si>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</si>
  <si>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</si>
  <si>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</si>
  <si>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</si>
  <si>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</si>
  <si>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</si>
  <si>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</si>
  <si>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</si>
  <si>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</si>
  <si>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</si>
  <si>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</si>
  <si>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</si>
  <si>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</si>
  <si>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</si>
  <si>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</si>
  <si>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</si>
  <si>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</si>
  <si>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</si>
  <si>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</si>
  <si>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</si>
  <si>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</si>
  <si>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</si>
  <si>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</si>
  <si>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</si>
  <si>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</si>
  <si>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</si>
  <si>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</si>
  <si>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</si>
  <si>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</si>
  <si>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</si>
  <si>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</si>
  <si>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</si>
  <si>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</si>
  <si>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</si>
  <si>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</si>
  <si>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</si>
  <si>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</si>
  <si>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</si>
  <si>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</si>
  <si>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</si>
  <si>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</si>
  <si>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</si>
  <si>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</si>
  <si>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</si>
  <si>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</si>
  <si>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</si>
  <si>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</si>
  <si>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</si>
  <si>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</si>
  <si>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</si>
  <si>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</si>
  <si>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</si>
  <si>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</si>
  <si>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</si>
  <si>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</si>
  <si>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</si>
  <si>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</si>
  <si>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</si>
  <si>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</si>
  <si>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</si>
  <si>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</si>
  <si>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</si>
  <si>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</si>
  <si>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</si>
  <si>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</si>
  <si>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</si>
  <si>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</si>
  <si>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</si>
  <si>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</si>
  <si>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</si>
  <si>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</si>
  <si>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</si>
  <si>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</si>
  <si>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</si>
  <si>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</si>
  <si>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</si>
  <si>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</si>
  <si>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</si>
  <si>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</si>
  <si>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</si>
  <si>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</si>
  <si>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</si>
  <si>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</si>
  <si>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</si>
  <si>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</si>
  <si>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</si>
  <si>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</si>
  <si>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</si>
  <si>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</si>
  <si>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</si>
  <si>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</si>
  <si>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</si>
  <si>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</si>
  <si>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</si>
  <si>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</si>
  <si>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</si>
  <si>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</si>
  <si>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</si>
  <si>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</si>
  <si>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</si>
  <si>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</si>
  <si>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</si>
  <si>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</si>
  <si>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</si>
  <si>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</si>
  <si>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</si>
  <si>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</si>
  <si>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</si>
  <si>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</si>
  <si>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</si>
  <si>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</si>
  <si>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</si>
  <si>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</si>
  <si>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</si>
  <si>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</si>
  <si>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</si>
  <si>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</si>
  <si>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</si>
  <si>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</si>
  <si>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</si>
  <si>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</si>
  <si>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</si>
  <si>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</si>
  <si>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</si>
  <si>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</si>
  <si>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</si>
  <si>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</si>
  <si>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</si>
  <si>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</si>
  <si>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</si>
  <si>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</si>
  <si>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</si>
  <si>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</si>
  <si>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</si>
  <si>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</si>
  <si>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</si>
  <si>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</si>
  <si>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</si>
  <si>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</si>
  <si>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</si>
  <si>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</si>
  <si>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</si>
  <si>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</si>
  <si>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</si>
  <si>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</si>
  <si>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</si>
  <si>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</si>
  <si>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</si>
  <si>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</si>
  <si>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</si>
  <si>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</si>
  <si>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</si>
  <si>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</si>
  <si>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</si>
  <si>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</si>
  <si>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</si>
  <si>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</si>
  <si>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</si>
  <si>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</si>
  <si>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</si>
  <si>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</si>
  <si>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</si>
  <si>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</si>
  <si>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</si>
  <si>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</si>
  <si>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</si>
  <si>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</si>
  <si>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</si>
  <si>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</si>
  <si>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</si>
  <si>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</si>
  <si>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</si>
  <si>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</si>
  <si>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</si>
  <si>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</si>
  <si>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</si>
  <si>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</si>
  <si>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</si>
  <si>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</si>
  <si>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</si>
  <si>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</si>
  <si>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</si>
  <si>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</si>
  <si>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</si>
  <si>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</si>
  <si>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</si>
  <si>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</si>
  <si>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</si>
  <si>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</si>
  <si>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</si>
  <si>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</si>
  <si>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</si>
  <si>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</si>
  <si>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</si>
  <si>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</si>
  <si>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</si>
  <si>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</si>
  <si>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</si>
  <si>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</si>
  <si>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</si>
  <si>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</si>
  <si>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</si>
  <si>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</si>
  <si>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</si>
  <si>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</si>
  <si>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</si>
  <si>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</si>
  <si>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</si>
  <si>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</si>
  <si>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</si>
  <si>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</si>
  <si>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</si>
  <si>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</si>
  <si>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</si>
  <si>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</si>
  <si>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</si>
  <si>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</si>
  <si>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</si>
  <si>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</si>
  <si>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</si>
  <si>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</si>
  <si>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</si>
  <si>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</si>
  <si>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</si>
  <si>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</si>
  <si>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</si>
  <si>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</si>
  <si>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</si>
  <si>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</si>
  <si>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</si>
  <si>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</si>
  <si>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</si>
  <si>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</si>
  <si>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</si>
  <si>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</si>
  <si>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</si>
  <si>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</si>
  <si>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</si>
  <si>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</si>
  <si>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</si>
  <si>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</si>
  <si>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</si>
  <si>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</si>
  <si>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</si>
  <si>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</si>
  <si>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</si>
  <si>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</si>
  <si>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</si>
  <si>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</si>
  <si>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</si>
  <si>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</si>
  <si>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</si>
  <si>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</si>
  <si>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</si>
  <si>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</si>
  <si>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</si>
  <si>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</si>
  <si>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</si>
  <si>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</si>
  <si>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</si>
  <si>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</si>
  <si>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</si>
  <si>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</si>
  <si>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</si>
  <si>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</si>
  <si>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</si>
  <si>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</si>
  <si>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</si>
  <si>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</si>
  <si>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</si>
  <si>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</si>
  <si>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</si>
  <si>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</si>
  <si>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</si>
  <si>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</si>
  <si>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</si>
  <si>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</si>
  <si>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</si>
  <si>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</si>
  <si>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</si>
  <si>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</si>
  <si>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</si>
  <si>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</si>
  <si>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</si>
  <si>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</si>
  <si>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</si>
  <si>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</si>
  <si>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</si>
  <si>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</si>
  <si>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</si>
  <si>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</si>
  <si>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</si>
  <si>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</si>
  <si>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</si>
  <si>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</si>
  <si>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</si>
  <si>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</si>
  <si>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</si>
  <si>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</si>
  <si>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</si>
  <si>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</si>
  <si>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</si>
  <si>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</si>
  <si>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</si>
  <si>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</si>
  <si>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</si>
  <si>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</si>
  <si>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</si>
  <si>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</si>
  <si>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</si>
  <si>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</si>
  <si>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</si>
  <si>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</si>
  <si>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</si>
  <si>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</si>
  <si>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</si>
  <si>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</si>
  <si>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</si>
  <si>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</si>
  <si>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</si>
  <si>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</si>
  <si>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</si>
  <si>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</si>
  <si>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</si>
  <si>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</si>
  <si>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</si>
  <si>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</si>
  <si>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</si>
  <si>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</si>
  <si>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</si>
  <si>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</si>
  <si>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</si>
  <si>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</si>
  <si>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</si>
  <si>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</si>
  <si>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</si>
  <si>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</si>
  <si>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</si>
  <si>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</si>
  <si>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</si>
  <si>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</si>
  <si>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</si>
  <si>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</si>
  <si>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</si>
  <si>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</si>
  <si>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</si>
  <si>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</si>
  <si>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</si>
  <si>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</si>
  <si>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</si>
  <si>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</si>
  <si>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</si>
  <si>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</si>
  <si>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</si>
  <si>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</si>
  <si>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</si>
  <si>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</si>
  <si>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</si>
  <si>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</si>
  <si>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</si>
  <si>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</si>
  <si>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</si>
  <si>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</si>
  <si>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</si>
  <si>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</si>
  <si>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</si>
  <si>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</si>
  <si>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</si>
  <si>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</si>
  <si>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</si>
  <si>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</si>
  <si>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</si>
  <si>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</si>
  <si>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</si>
  <si>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</si>
  <si>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</si>
  <si>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</si>
  <si>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</si>
  <si>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</si>
  <si>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</si>
  <si>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</si>
  <si>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</si>
  <si>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</si>
  <si>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</si>
  <si>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</si>
  <si>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</si>
  <si>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</si>
  <si>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</si>
  <si>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</si>
  <si>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</si>
  <si>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</si>
  <si>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</si>
  <si>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</si>
  <si>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</si>
  <si>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</si>
  <si>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</si>
  <si>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</si>
  <si>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</si>
  <si>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</si>
  <si>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</si>
  <si>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</si>
  <si>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</si>
  <si>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</si>
  <si>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</si>
  <si>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</si>
  <si>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</si>
  <si>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</si>
  <si>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</si>
  <si>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</si>
  <si>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</si>
  <si>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</si>
  <si>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</si>
  <si>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</si>
  <si>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</si>
  <si>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</si>
  <si>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</si>
  <si>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</si>
  <si>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</si>
  <si>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</si>
  <si>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</si>
  <si>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</si>
  <si>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</si>
  <si>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</si>
  <si>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</si>
  <si>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</si>
  <si>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</si>
  <si>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</si>
  <si>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</si>
  <si>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</si>
  <si>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</si>
  <si>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</si>
  <si>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</si>
  <si>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</si>
  <si>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</si>
  <si>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</si>
  <si>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</si>
  <si>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</si>
  <si>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</si>
  <si>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</si>
  <si>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</si>
  <si>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</si>
  <si>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</si>
  <si>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</si>
  <si>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</si>
  <si>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</si>
  <si>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</si>
  <si>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</si>
  <si>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</si>
  <si>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</si>
  <si>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</si>
  <si>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</si>
  <si>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</si>
  <si>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</si>
  <si>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</si>
  <si>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</si>
  <si>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</si>
  <si>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</si>
  <si>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</si>
  <si>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</si>
  <si>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</si>
  <si>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</si>
  <si>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</si>
  <si>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</si>
  <si>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</si>
  <si>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</si>
  <si>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</si>
  <si>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</si>
  <si>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</si>
  <si>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</si>
  <si>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</si>
  <si>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</si>
  <si>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</si>
  <si>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</si>
  <si>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</si>
  <si>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</si>
  <si>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</si>
  <si>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</si>
  <si>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</si>
  <si>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</si>
  <si>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</si>
  <si>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</si>
  <si>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</si>
  <si>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</si>
  <si>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</si>
  <si>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</si>
  <si>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</si>
  <si>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</si>
  <si>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</si>
  <si>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</si>
  <si>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</si>
  <si>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</si>
  <si>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</si>
  <si>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</si>
  <si>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</si>
  <si>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</si>
  <si>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</si>
  <si>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</si>
  <si>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</si>
  <si>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</si>
  <si>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</si>
  <si>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</si>
  <si>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</si>
  <si>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</si>
  <si>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</si>
  <si>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</si>
  <si>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</si>
  <si>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</si>
  <si>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</si>
  <si>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</si>
  <si>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</si>
  <si>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</si>
  <si>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</si>
  <si>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</si>
  <si>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</si>
  <si>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</si>
  <si>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</si>
  <si>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</si>
  <si>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</si>
  <si>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</si>
  <si>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</si>
  <si>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</si>
  <si>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</si>
  <si>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</si>
  <si>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</si>
  <si>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</si>
  <si>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</si>
  <si>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</si>
  <si>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</si>
  <si>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</si>
  <si>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</si>
  <si>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</si>
  <si>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</si>
  <si>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</si>
  <si>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</si>
  <si>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</si>
  <si>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</si>
  <si>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</si>
  <si>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</si>
  <si>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</si>
  <si>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</si>
  <si>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</si>
  <si>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</si>
  <si>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</si>
  <si>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</si>
  <si>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</si>
  <si>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</si>
  <si>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</si>
  <si>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</si>
  <si>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</si>
  <si>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</si>
  <si>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</si>
  <si>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</si>
  <si>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</si>
  <si>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</si>
  <si>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</si>
  <si>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</si>
  <si>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</si>
  <si>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</si>
  <si>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</si>
  <si>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</si>
  <si>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</si>
  <si>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</si>
  <si>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</si>
  <si>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</si>
  <si>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</si>
  <si>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</si>
  <si>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</si>
  <si>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</si>
  <si>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</si>
  <si>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</si>
  <si>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</si>
  <si>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</si>
  <si>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</si>
  <si>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</si>
  <si>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</si>
  <si>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</si>
  <si>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</si>
  <si>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</si>
  <si>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</si>
  <si>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</si>
  <si>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</si>
  <si>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</si>
  <si>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</si>
  <si>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</si>
  <si>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</si>
  <si>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</si>
  <si>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</si>
  <si>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</si>
  <si>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</si>
  <si>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</si>
  <si>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</si>
  <si>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</si>
  <si>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</si>
  <si>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</si>
  <si>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</si>
  <si>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</si>
  <si>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</si>
  <si>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</si>
  <si>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</si>
  <si>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</si>
  <si>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</si>
  <si>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</si>
  <si>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</si>
  <si>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</si>
  <si>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</si>
  <si>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</si>
  <si>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</si>
  <si>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</si>
  <si>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</si>
  <si>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</si>
  <si>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</si>
  <si>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</si>
  <si>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</si>
  <si>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</si>
  <si>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</si>
  <si>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</si>
  <si>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</si>
  <si>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</si>
  <si>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</si>
  <si>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</si>
  <si>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</si>
  <si>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</si>
  <si>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</si>
  <si>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</si>
  <si>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</si>
  <si>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</si>
  <si>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</si>
  <si>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</si>
  <si>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</si>
  <si>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</si>
  <si>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</si>
  <si>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</si>
  <si>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</si>
  <si>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</si>
  <si>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</si>
  <si>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</si>
  <si>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</si>
  <si>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</si>
  <si>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</si>
  <si>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</si>
  <si>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</si>
  <si>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</si>
  <si>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</si>
  <si>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</si>
  <si>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</si>
  <si>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</si>
  <si>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</si>
  <si>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</si>
  <si>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</si>
  <si>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</si>
  <si>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</si>
  <si>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</si>
  <si>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</si>
  <si>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</si>
  <si>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</si>
  <si>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</si>
  <si>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</si>
  <si>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</si>
  <si>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</si>
  <si>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</si>
  <si>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</si>
  <si>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</si>
  <si>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</si>
  <si>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</si>
  <si>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</si>
  <si>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</si>
  <si>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</si>
  <si>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</si>
  <si>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</si>
  <si>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</si>
  <si>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</si>
  <si>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</si>
  <si>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</si>
  <si>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</si>
  <si>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</si>
  <si>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</si>
  <si>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</si>
  <si>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</si>
  <si>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</si>
  <si>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</si>
  <si>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</si>
  <si>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</si>
  <si>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</si>
  <si>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</si>
  <si>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</si>
  <si>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</si>
  <si>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</si>
  <si>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</si>
  <si>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</si>
  <si>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</si>
  <si>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</si>
  <si>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</si>
  <si>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</si>
  <si>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</si>
  <si>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</si>
  <si>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</si>
  <si>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</si>
  <si>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</si>
  <si>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</si>
  <si>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</si>
  <si>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</si>
  <si>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</si>
  <si>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</si>
  <si>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</si>
  <si>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</si>
  <si>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</si>
  <si>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</si>
  <si>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</si>
  <si>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</si>
  <si>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</si>
  <si>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</si>
  <si>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</si>
  <si>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</si>
  <si>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</si>
  <si>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</si>
  <si>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</si>
  <si>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</si>
  <si>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</si>
  <si>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</si>
  <si>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</si>
  <si>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</si>
  <si>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</si>
  <si>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</si>
  <si>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</si>
  <si>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</si>
  <si>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</si>
  <si>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</si>
  <si>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</si>
  <si>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</si>
  <si>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</si>
  <si>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</si>
  <si>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</si>
  <si>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</si>
  <si>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</si>
  <si>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</si>
  <si>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</si>
  <si>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</si>
  <si>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</si>
  <si>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</si>
  <si>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</si>
  <si>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</si>
  <si>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</si>
  <si>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</si>
  <si>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</si>
  <si>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</si>
  <si>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</si>
  <si>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</si>
  <si>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</si>
  <si>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</si>
  <si>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</si>
  <si>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</si>
  <si>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</si>
  <si>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</si>
  <si>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</si>
  <si>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</si>
  <si>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</si>
  <si>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</si>
  <si>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</si>
  <si>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</si>
  <si>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</si>
  <si>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</si>
  <si>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</si>
  <si>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</si>
  <si>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</si>
  <si>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</si>
  <si>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</si>
  <si>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</si>
  <si>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</si>
  <si>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</si>
  <si>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</si>
  <si>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</si>
  <si>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</si>
  <si>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</si>
  <si>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</si>
  <si>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</si>
  <si>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</si>
  <si>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</si>
  <si>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</si>
  <si>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</si>
  <si>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</si>
  <si>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</si>
  <si>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</si>
  <si>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</si>
  <si>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</si>
  <si>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</si>
  <si>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</si>
  <si>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</si>
  <si>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</si>
  <si>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</si>
  <si>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</si>
  <si>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</si>
  <si>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</si>
  <si>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</si>
  <si>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</si>
  <si>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</si>
  <si>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</si>
  <si>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</si>
  <si>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</si>
  <si>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</si>
  <si>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</si>
  <si>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</si>
  <si>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</si>
  <si>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</si>
  <si>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</si>
  <si>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</si>
  <si>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</si>
  <si>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</si>
  <si>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</si>
  <si>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</si>
  <si>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</si>
  <si>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</si>
  <si>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</si>
  <si>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</si>
  <si>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</si>
  <si>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</si>
  <si>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</si>
  <si>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</si>
  <si>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</si>
  <si>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</si>
  <si>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</si>
  <si>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</si>
  <si>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</si>
  <si>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</si>
  <si>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</si>
  <si>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</si>
  <si>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</si>
  <si>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</si>
  <si>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</si>
  <si>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</si>
  <si>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</si>
  <si>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</si>
  <si>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</si>
  <si>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</si>
  <si>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</si>
  <si>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</si>
  <si>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</si>
  <si>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</si>
  <si>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</si>
  <si>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</si>
  <si>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</si>
  <si>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</si>
  <si>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</si>
  <si>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</si>
  <si>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</si>
  <si>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</si>
  <si>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</si>
  <si>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</si>
  <si>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</si>
  <si>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</si>
  <si>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</si>
  <si>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</si>
  <si>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</si>
  <si>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</si>
  <si>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</si>
  <si>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</si>
  <si>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</si>
  <si>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</si>
  <si>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</si>
  <si>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</si>
  <si>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</si>
  <si>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</si>
  <si>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</si>
  <si>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</si>
  <si>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</si>
  <si>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</si>
  <si>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</si>
  <si>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</si>
  <si>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</si>
  <si>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</si>
  <si>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</si>
  <si>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</si>
  <si>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</si>
  <si>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</si>
  <si>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</si>
  <si>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</si>
  <si>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</si>
  <si>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</si>
  <si>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</si>
  <si>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</si>
  <si>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</si>
  <si>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</si>
  <si>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</si>
  <si>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</si>
  <si>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</si>
  <si>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</si>
  <si>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</si>
  <si>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</si>
  <si>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</si>
  <si>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</si>
  <si>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</si>
  <si>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</si>
  <si>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</si>
  <si>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</si>
  <si>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</si>
  <si>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</si>
  <si>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</si>
  <si>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</si>
  <si>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</si>
  <si>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</si>
  <si>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</si>
  <si>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</si>
  <si>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</si>
  <si>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</si>
  <si>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</si>
  <si>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</si>
  <si>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</si>
  <si>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</si>
  <si>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</si>
  <si>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</si>
  <si>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</si>
  <si>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</si>
  <si>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</si>
  <si>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</si>
  <si>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</si>
  <si>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</si>
  <si>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</si>
  <si>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</si>
  <si>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</si>
  <si>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</si>
  <si>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</si>
  <si>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</si>
  <si>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</si>
  <si>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</si>
  <si>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</si>
  <si>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</si>
  <si>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</si>
  <si>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</si>
  <si>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</si>
  <si>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</si>
  <si>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</si>
  <si>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</si>
  <si>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</si>
  <si>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</si>
  <si>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</si>
  <si>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</si>
  <si>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</si>
  <si>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</si>
  <si>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</si>
  <si>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</si>
  <si>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</si>
  <si>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</si>
  <si>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</si>
  <si>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</si>
  <si>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</si>
  <si>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</si>
  <si>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</si>
  <si>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</si>
  <si>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</si>
  <si>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</si>
  <si>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</si>
  <si>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</si>
  <si>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</si>
  <si>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</si>
  <si>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</si>
  <si>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</si>
  <si>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</si>
  <si>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</si>
  <si>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</si>
  <si>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</si>
  <si>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</si>
  <si>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</si>
  <si>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</si>
  <si>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</si>
  <si>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</si>
  <si>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</si>
  <si>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</si>
  <si>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</si>
  <si>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</si>
  <si>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</si>
  <si>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</si>
  <si>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</si>
  <si>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</si>
  <si>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</si>
  <si>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</si>
  <si>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</si>
  <si>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</si>
  <si>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</si>
  <si>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</si>
  <si>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</si>
  <si>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</si>
  <si>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</si>
  <si>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</si>
  <si>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</si>
  <si>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</si>
  <si>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</si>
  <si>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</si>
  <si>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</si>
  <si>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</si>
  <si>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</si>
  <si>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</si>
  <si>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</si>
  <si>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</si>
  <si>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</si>
  <si>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</si>
  <si>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</si>
  <si>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</si>
  <si>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</si>
  <si>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</si>
  <si>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</si>
  <si>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</si>
  <si>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</si>
  <si>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</si>
  <si>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</si>
  <si>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</si>
  <si>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</si>
  <si>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</si>
  <si>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</si>
  <si>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</si>
  <si>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</si>
  <si>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</si>
  <si>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</si>
  <si>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</si>
  <si>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</si>
  <si>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</si>
  <si>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</si>
  <si>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</si>
  <si>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</si>
  <si>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</si>
  <si>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</si>
  <si>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</si>
  <si>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</si>
  <si>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</si>
  <si>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</si>
  <si>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</si>
  <si>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</si>
  <si>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</si>
  <si>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</si>
  <si>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</si>
  <si>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</si>
  <si>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</si>
  <si>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</si>
  <si>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</si>
  <si>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</si>
  <si>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</si>
  <si>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</si>
  <si>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</si>
  <si>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</si>
  <si>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</si>
  <si>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</si>
  <si>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</si>
  <si>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</si>
  <si>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</si>
  <si>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</si>
  <si>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</si>
  <si>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</si>
  <si>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</si>
  <si>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</si>
  <si>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</si>
  <si>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</si>
  <si>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</si>
  <si>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</si>
  <si>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</si>
  <si>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</si>
  <si>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</si>
  <si>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</si>
  <si>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</si>
  <si>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</si>
  <si>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</si>
  <si>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</si>
  <si>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</si>
  <si>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</si>
  <si>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</si>
  <si>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</si>
  <si>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</si>
  <si>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</si>
  <si>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</si>
  <si>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</si>
  <si>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</si>
  <si>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</si>
  <si>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</si>
  <si>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</si>
  <si>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</si>
  <si>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</si>
  <si>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</si>
  <si>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</si>
  <si>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</si>
  <si>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</si>
  <si>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</si>
  <si>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</si>
  <si>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</si>
  <si>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</si>
  <si>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</si>
  <si>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</si>
  <si>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</si>
  <si>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</si>
  <si>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</si>
  <si>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</si>
  <si>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</si>
  <si>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</si>
  <si>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</si>
  <si>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</si>
  <si>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</si>
  <si>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</si>
  <si>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</si>
  <si>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</si>
  <si>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</si>
  <si>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</si>
  <si>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</si>
  <si>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</si>
  <si>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</si>
  <si>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</si>
  <si>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</si>
  <si>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</si>
  <si>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</si>
  <si>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</si>
  <si>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</si>
  <si>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</si>
  <si>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</si>
  <si>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</si>
  <si>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</si>
  <si>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</si>
  <si>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</si>
  <si>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</si>
  <si>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</si>
  <si>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</si>
  <si>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</si>
  <si>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</si>
  <si>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</si>
  <si>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</si>
  <si>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</si>
  <si>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</si>
  <si>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</si>
  <si>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</si>
  <si>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</si>
  <si>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</si>
  <si>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</si>
  <si>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</si>
  <si>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</si>
  <si>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</si>
  <si>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</si>
  <si>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</si>
  <si>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</si>
  <si>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</si>
  <si>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</si>
  <si>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</si>
  <si>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</si>
  <si>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</si>
  <si>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</si>
  <si>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</si>
  <si>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</si>
  <si>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</si>
  <si>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</si>
  <si>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</si>
  <si>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</si>
  <si>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</si>
  <si>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</si>
  <si>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</si>
  <si>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</si>
  <si>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</si>
  <si>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</si>
  <si>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</si>
  <si>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</si>
  <si>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</si>
  <si>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</si>
  <si>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</si>
  <si>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</si>
  <si>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</si>
  <si>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</si>
  <si>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</si>
  <si>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</si>
  <si>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</si>
  <si>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</si>
  <si>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</si>
  <si>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</si>
  <si>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</si>
  <si>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</si>
  <si>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</si>
  <si>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</si>
  <si>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</si>
  <si>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</si>
  <si>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</si>
  <si>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</si>
  <si>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</si>
  <si>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</si>
  <si>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</si>
  <si>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</si>
  <si>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</si>
  <si>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</si>
  <si>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</si>
  <si>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</si>
  <si>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</si>
  <si>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</si>
  <si>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</si>
  <si>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</si>
  <si>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</si>
  <si>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</si>
  <si>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</si>
  <si>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</si>
  <si>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</si>
  <si>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</si>
  <si>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</si>
  <si>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</si>
  <si>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</si>
  <si>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</si>
  <si>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</si>
  <si>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</si>
  <si>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</si>
  <si>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</si>
  <si>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</si>
  <si>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</si>
  <si>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</si>
  <si>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</si>
  <si>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</si>
  <si>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</si>
  <si>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</si>
  <si>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</si>
  <si>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</si>
  <si>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</si>
  <si>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</si>
  <si>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</si>
  <si>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</si>
  <si>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</si>
  <si>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</si>
  <si>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</si>
  <si>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</si>
  <si>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</si>
  <si>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</si>
  <si>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</si>
  <si>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</si>
  <si>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</si>
  <si>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</si>
  <si>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</si>
  <si>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</si>
  <si>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</si>
  <si>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</si>
  <si>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</si>
  <si>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</si>
  <si>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</si>
  <si>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</si>
  <si>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</si>
  <si>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</si>
  <si>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</si>
  <si>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</si>
  <si>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</si>
  <si>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</si>
  <si>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</si>
  <si>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</si>
  <si>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</si>
  <si>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</si>
  <si>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</si>
  <si>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</si>
  <si>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</si>
  <si>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</si>
  <si>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</si>
  <si>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</si>
  <si>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</si>
  <si>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</si>
  <si>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</si>
  <si>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</si>
  <si>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</si>
  <si>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</si>
  <si>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</si>
  <si>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</si>
  <si>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</si>
  <si>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</si>
  <si>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</si>
  <si>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</si>
  <si>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</si>
  <si>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</si>
  <si>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</si>
  <si>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</si>
  <si>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</si>
  <si>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</si>
  <si>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</si>
  <si>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</si>
  <si>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</si>
  <si>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</si>
  <si>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</si>
  <si>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</si>
  <si>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</si>
  <si>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</si>
  <si>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</si>
  <si>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</si>
  <si>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</si>
  <si>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</si>
  <si>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</si>
  <si>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</si>
  <si>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</si>
  <si>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</si>
  <si>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</si>
  <si>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</si>
  <si>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</si>
  <si>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</si>
  <si>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</si>
  <si>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</si>
  <si>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</si>
  <si>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</si>
  <si>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</si>
  <si>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</si>
  <si>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</si>
  <si>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</si>
  <si>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</si>
  <si>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</si>
  <si>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</si>
  <si>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</si>
  <si>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</si>
  <si>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</si>
  <si>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</si>
  <si>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</si>
  <si>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</si>
  <si>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</si>
  <si>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</si>
  <si>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</si>
  <si>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</si>
  <si>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</si>
  <si>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</si>
  <si>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</si>
  <si>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</si>
  <si>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</si>
  <si>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</si>
  <si>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</si>
  <si>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</si>
  <si>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</si>
  <si>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</si>
  <si>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</si>
  <si>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</si>
  <si>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</si>
  <si>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</si>
  <si>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</si>
  <si>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</si>
  <si>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</si>
  <si>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</si>
  <si>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</si>
  <si>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</si>
  <si>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</si>
  <si>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</si>
  <si>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</si>
  <si>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</si>
  <si>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</si>
  <si>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</si>
  <si>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</si>
  <si>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</si>
  <si>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</si>
  <si>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</si>
  <si>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</si>
  <si>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</si>
  <si>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</si>
  <si>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</si>
  <si>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</si>
  <si>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</si>
  <si>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</si>
  <si>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</si>
  <si>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</si>
  <si>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</si>
  <si>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</si>
  <si>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</si>
  <si>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</si>
  <si>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</si>
  <si>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</si>
  <si>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</si>
  <si>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</si>
  <si>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</si>
  <si>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</si>
  <si>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</si>
  <si>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</si>
  <si>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</si>
  <si>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</si>
  <si>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</si>
  <si>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</si>
  <si>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</si>
  <si>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</si>
  <si>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</si>
  <si>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</si>
  <si>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</si>
  <si>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</si>
  <si>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</si>
  <si>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</si>
  <si>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</si>
  <si>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</si>
  <si>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</si>
  <si>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</si>
  <si>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</si>
  <si>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</si>
  <si>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</si>
  <si>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</si>
  <si>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</si>
  <si>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</si>
  <si>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</si>
  <si>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</si>
  <si>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</si>
  <si>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</si>
  <si>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</si>
  <si>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</si>
  <si>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</si>
  <si>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</si>
  <si>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</si>
  <si>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</si>
  <si>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</si>
  <si>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</si>
  <si>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</si>
  <si>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</si>
  <si>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</si>
  <si>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</si>
  <si>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</si>
  <si>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</si>
  <si>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</si>
  <si>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</si>
  <si>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</si>
  <si>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</si>
  <si>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</si>
  <si>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</si>
  <si>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</si>
  <si>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</si>
  <si>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</si>
  <si>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</si>
  <si>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</si>
  <si>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</si>
  <si>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</si>
  <si>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</si>
  <si>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</si>
  <si>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</si>
  <si>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</si>
  <si>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</si>
  <si>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</si>
  <si>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</si>
  <si>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</si>
  <si>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</si>
  <si>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</si>
  <si>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</si>
  <si>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</si>
  <si>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</si>
  <si>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</si>
  <si>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</si>
  <si>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</si>
  <si>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</si>
  <si>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</si>
  <si>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</si>
  <si>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</si>
  <si>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</si>
  <si>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</si>
  <si>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</si>
  <si>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</si>
  <si>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</si>
  <si>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</si>
  <si>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</si>
  <si>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</si>
  <si>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</si>
  <si>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</si>
  <si>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</si>
  <si>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</si>
  <si>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</si>
  <si>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</si>
  <si>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</si>
  <si>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</si>
  <si>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</si>
  <si>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</si>
  <si>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</si>
  <si>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</si>
  <si>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</si>
  <si>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</si>
  <si>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</si>
  <si>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</si>
  <si>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</si>
  <si>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</si>
  <si>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</si>
  <si>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</si>
  <si>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</si>
  <si>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</si>
  <si>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</si>
  <si>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</si>
  <si>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</si>
  <si>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</si>
  <si>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</si>
  <si>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</si>
  <si>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</si>
  <si>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</si>
  <si>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</si>
  <si>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</si>
  <si>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</si>
  <si>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</si>
  <si>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</si>
  <si>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</si>
  <si>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</si>
  <si>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</si>
  <si>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</si>
  <si>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</si>
  <si>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</si>
  <si>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</si>
  <si>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</si>
  <si>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</si>
  <si>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</si>
  <si>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</si>
  <si>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</si>
  <si>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</si>
  <si>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</si>
  <si>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</si>
  <si>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</si>
  <si>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</si>
  <si>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</si>
  <si>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</si>
  <si>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</si>
  <si>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</si>
  <si>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</si>
  <si>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</si>
  <si>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</si>
  <si>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</si>
  <si>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</si>
  <si>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</si>
  <si>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</si>
  <si>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</si>
  <si>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</si>
  <si>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</si>
  <si>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</si>
  <si>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</si>
  <si>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</si>
  <si>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</si>
  <si>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</si>
  <si>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</si>
  <si>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</si>
  <si>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</si>
  <si>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</si>
  <si>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</si>
  <si>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</si>
  <si>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</si>
  <si>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</si>
  <si>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</si>
  <si>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</si>
  <si>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</si>
  <si>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</si>
  <si>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</si>
  <si>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</si>
  <si>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</si>
  <si>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</si>
  <si>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</si>
  <si>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</si>
  <si>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</si>
  <si>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</si>
  <si>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</si>
  <si>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</si>
  <si>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</si>
  <si>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</si>
  <si>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</si>
  <si>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</si>
  <si>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</si>
  <si>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</si>
  <si>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</si>
  <si>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</si>
  <si>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</si>
  <si>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</si>
  <si>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</si>
  <si>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</si>
  <si>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</si>
  <si>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</si>
  <si>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</si>
  <si>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</si>
  <si>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</si>
  <si>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</si>
  <si>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</si>
  <si>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</si>
  <si>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</si>
  <si>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</si>
  <si>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</si>
  <si>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</si>
  <si>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</si>
  <si>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</si>
  <si>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</si>
  <si>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</si>
  <si>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</si>
  <si>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</si>
  <si>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</si>
  <si>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</si>
  <si>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</si>
  <si>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</si>
  <si>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</si>
  <si>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</si>
  <si>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</si>
  <si>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</si>
  <si>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</si>
  <si>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</si>
  <si>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</si>
  <si>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</si>
  <si>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</si>
  <si>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</si>
  <si>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</si>
  <si>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</si>
  <si>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</si>
  <si>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</si>
  <si>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</si>
  <si>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</si>
  <si>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</si>
  <si>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</si>
  <si>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</si>
  <si>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</si>
  <si>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</si>
  <si>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</si>
  <si>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</si>
  <si>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</si>
  <si>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</si>
  <si>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</si>
  <si>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</si>
  <si>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</si>
  <si>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</si>
  <si>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</si>
  <si>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</si>
  <si>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</si>
  <si>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</si>
  <si>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</si>
  <si>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</si>
  <si>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</si>
  <si>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</si>
  <si>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</si>
  <si>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</si>
  <si>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</si>
  <si>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</si>
  <si>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</si>
  <si>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</si>
  <si>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</si>
  <si>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</si>
  <si>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</si>
  <si>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</si>
  <si>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</si>
  <si>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</si>
  <si>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</si>
  <si>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</si>
  <si>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</si>
  <si>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</si>
  <si>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</si>
  <si>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</si>
  <si>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</si>
  <si>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</si>
  <si>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</si>
  <si>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</si>
  <si>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</si>
  <si>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</si>
  <si>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</si>
  <si>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</si>
  <si>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</si>
  <si>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</si>
  <si>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</si>
  <si>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</si>
  <si>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</si>
  <si>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</si>
  <si>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</si>
  <si>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</si>
  <si>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</si>
  <si>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</si>
  <si>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</si>
  <si>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</si>
  <si>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</si>
  <si>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</si>
  <si>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</si>
  <si>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</si>
  <si>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</si>
  <si>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</si>
  <si>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</si>
  <si>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</si>
  <si>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</si>
  <si>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</si>
  <si>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</si>
  <si>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</si>
  <si>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</si>
  <si>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</si>
  <si>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</si>
  <si>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</si>
  <si>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</si>
  <si>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</si>
  <si>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</si>
  <si>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</si>
  <si>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</si>
  <si>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</si>
  <si>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</si>
  <si>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</si>
  <si>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</si>
  <si>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</si>
  <si>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</si>
  <si>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</si>
  <si>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</si>
  <si>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</si>
  <si>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</si>
  <si>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</si>
  <si>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</si>
  <si>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</si>
  <si>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</si>
  <si>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</si>
  <si>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</si>
  <si>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</si>
  <si>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</si>
  <si>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</si>
  <si>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</si>
  <si>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</si>
  <si>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</si>
  <si>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</si>
  <si>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</si>
  <si>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</si>
  <si>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</si>
  <si>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</si>
  <si>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</si>
  <si>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</si>
  <si>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</si>
  <si>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</si>
  <si>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</si>
  <si>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</si>
  <si>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</si>
  <si>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</si>
  <si>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</si>
  <si>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</si>
  <si>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</si>
  <si>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</si>
  <si>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</si>
  <si>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</si>
  <si>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</si>
  <si>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</si>
  <si>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</si>
  <si>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</si>
  <si>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</si>
  <si>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</si>
  <si>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</si>
  <si>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</si>
  <si>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</si>
  <si>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</si>
  <si>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</si>
  <si>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</si>
  <si>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</si>
  <si>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</si>
  <si>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</si>
  <si>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</si>
  <si>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</si>
  <si>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</si>
  <si>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</si>
  <si>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</si>
  <si>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</si>
  <si>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</si>
  <si>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</si>
  <si>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</si>
  <si>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</si>
  <si>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</si>
  <si>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</si>
  <si>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</si>
  <si>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</si>
  <si>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</si>
  <si>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</si>
  <si>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</si>
  <si>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</si>
  <si>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</si>
  <si>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</si>
  <si>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</si>
  <si>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</si>
  <si>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</si>
  <si>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</si>
  <si>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</si>
  <si>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</si>
  <si>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</si>
  <si>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</si>
  <si>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</si>
  <si>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</si>
  <si>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</si>
  <si>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</si>
  <si>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</si>
  <si>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</si>
  <si>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</si>
  <si>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</si>
  <si>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</si>
  <si>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</si>
  <si>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</si>
  <si>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</si>
  <si>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</si>
  <si>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</si>
  <si>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</si>
  <si>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</si>
  <si>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</si>
  <si>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</si>
  <si>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</si>
  <si>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</si>
  <si>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</si>
  <si>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</si>
  <si>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</si>
  <si>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</si>
  <si>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</si>
  <si>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</si>
  <si>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</si>
  <si>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</si>
  <si>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</si>
  <si>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</si>
  <si>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</si>
  <si>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</si>
  <si>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</si>
  <si>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</si>
  <si>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</si>
  <si>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</si>
  <si>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</si>
  <si>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</si>
  <si>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</si>
  <si>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</si>
  <si>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</si>
  <si>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</si>
  <si>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</si>
  <si>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</si>
  <si>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</si>
  <si>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</si>
  <si>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</si>
  <si>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</si>
  <si>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</si>
  <si>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</si>
  <si>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</si>
  <si>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</si>
  <si>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</si>
  <si>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</si>
  <si>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</si>
  <si>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</si>
  <si>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</si>
  <si>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</si>
  <si>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</si>
  <si>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</si>
  <si>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</si>
  <si>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</si>
  <si>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</si>
  <si>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</si>
  <si>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</si>
  <si>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</si>
  <si>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</si>
  <si>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</si>
  <si>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</si>
  <si>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</si>
  <si>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</si>
  <si>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</si>
  <si>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</si>
  <si>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</si>
  <si>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</si>
  <si>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</si>
  <si>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</si>
  <si>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</si>
  <si>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</si>
  <si>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</si>
  <si>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</si>
  <si>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</si>
  <si>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</si>
  <si>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</si>
  <si>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</si>
  <si>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</si>
  <si>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</si>
  <si>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</si>
  <si>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</si>
  <si>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</si>
  <si>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</si>
  <si>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</si>
  <si>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</si>
  <si>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</si>
  <si>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</si>
  <si>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</si>
  <si>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</si>
  <si>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</si>
  <si>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</si>
  <si>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</si>
  <si>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</si>
  <si>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</si>
  <si>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</si>
  <si>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</si>
  <si>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</si>
  <si>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</si>
  <si>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</si>
  <si>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</si>
  <si>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</si>
  <si>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</si>
  <si>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</si>
  <si>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</si>
  <si>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</si>
  <si>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</si>
  <si>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</si>
  <si>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</si>
  <si>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</si>
  <si>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</si>
  <si>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</si>
  <si>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</si>
  <si>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</si>
  <si>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</si>
  <si>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</si>
  <si>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</si>
  <si>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</si>
  <si>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</si>
  <si>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</si>
  <si>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</si>
  <si>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</si>
  <si>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</si>
  <si>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</si>
  <si>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</si>
  <si>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</si>
  <si>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</si>
  <si>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</si>
  <si>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</si>
  <si>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</si>
  <si>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</si>
  <si>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</si>
  <si>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</si>
  <si>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</si>
  <si>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</si>
  <si>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</si>
  <si>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</si>
  <si>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</si>
  <si>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</si>
  <si>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</si>
  <si>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</si>
  <si>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</si>
  <si>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</si>
  <si>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</si>
  <si>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</si>
  <si>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</si>
  <si>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</si>
  <si>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</si>
  <si>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</si>
  <si>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</si>
  <si>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</si>
  <si>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</si>
  <si>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</si>
  <si>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</si>
  <si>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</si>
  <si>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</si>
  <si>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</si>
  <si>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</si>
  <si>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</si>
  <si>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</si>
  <si>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</si>
  <si>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</si>
  <si>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</si>
  <si>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</si>
  <si>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</si>
  <si>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</si>
  <si>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</si>
  <si>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</si>
  <si>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</si>
  <si>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</si>
  <si>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</si>
  <si>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</si>
  <si>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</si>
  <si>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</si>
  <si>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</si>
  <si>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</si>
  <si>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</si>
  <si>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</si>
  <si>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</si>
  <si>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</si>
  <si>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</si>
  <si>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</si>
  <si>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</si>
  <si>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</si>
  <si>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</si>
  <si>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</si>
  <si>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</si>
  <si>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</si>
  <si>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</si>
  <si>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</si>
  <si>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</si>
  <si>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</si>
  <si>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</si>
  <si>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</si>
  <si>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</si>
  <si>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</si>
  <si>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</si>
  <si>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</si>
  <si>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</si>
  <si>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</si>
  <si>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</si>
  <si>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</si>
  <si>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</si>
  <si>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</si>
  <si>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</si>
  <si>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</si>
  <si>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</si>
  <si>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</si>
  <si>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</si>
  <si>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</si>
  <si>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</si>
  <si>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</si>
  <si>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</si>
  <si>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</si>
  <si>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</si>
  <si>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</si>
  <si>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</si>
  <si>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</si>
  <si>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</si>
  <si>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</si>
  <si>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</si>
  <si>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</si>
  <si>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</si>
  <si>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</si>
  <si>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</si>
  <si>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</si>
  <si>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</si>
  <si>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</si>
  <si>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</si>
  <si>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</si>
  <si>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</si>
  <si>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</si>
  <si>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</si>
  <si>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</si>
  <si>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</si>
  <si>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</si>
  <si>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</si>
  <si>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</si>
  <si>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</si>
  <si>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</si>
  <si>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</si>
  <si>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</si>
  <si>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</si>
  <si>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</si>
  <si>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</si>
  <si>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</si>
  <si>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</si>
  <si>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</si>
  <si>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</si>
  <si>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</si>
  <si>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</si>
  <si>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</si>
  <si>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</si>
  <si>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</si>
  <si>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</si>
  <si>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</si>
  <si>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</si>
  <si>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</si>
  <si>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</si>
  <si>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</si>
  <si>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</si>
  <si>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</si>
  <si>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</si>
  <si>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</si>
  <si>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</si>
  <si>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</si>
  <si>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</si>
  <si>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</si>
  <si>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</si>
  <si>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</si>
  <si>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</si>
  <si>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</si>
  <si>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</si>
  <si>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</si>
  <si>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</si>
  <si>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</si>
  <si>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</si>
  <si>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</si>
  <si>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</si>
  <si>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</si>
  <si>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</si>
  <si>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</si>
  <si>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</si>
  <si>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</si>
  <si>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</si>
  <si>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</si>
  <si>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</si>
  <si>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</si>
  <si>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</si>
  <si>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</si>
  <si>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</si>
  <si>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</si>
  <si>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</si>
  <si>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</si>
  <si>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</si>
  <si>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</si>
  <si>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</si>
  <si>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</si>
  <si>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</si>
  <si>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</si>
  <si>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</si>
  <si>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</si>
  <si>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</si>
  <si>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</si>
  <si>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</si>
  <si>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</si>
  <si>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</si>
  <si>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</si>
  <si>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</si>
  <si>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</si>
  <si>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</si>
  <si>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</si>
  <si>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</si>
  <si>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</si>
  <si>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</si>
  <si>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</si>
  <si>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</si>
  <si>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</si>
  <si>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</si>
  <si>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</si>
  <si>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</si>
  <si>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</si>
  <si>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</si>
  <si>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</si>
  <si>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</si>
  <si>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</si>
  <si>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</si>
  <si>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</si>
  <si>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</si>
  <si>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</si>
  <si>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</si>
  <si>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</si>
  <si>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</si>
  <si>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</si>
  <si>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</si>
  <si>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</si>
  <si>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</si>
  <si>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</si>
  <si>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</si>
  <si>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</si>
  <si>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</si>
  <si>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</si>
  <si>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</si>
  <si>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</si>
  <si>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</si>
  <si>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</si>
  <si>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</si>
  <si>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</si>
  <si>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</si>
  <si>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</si>
  <si>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</si>
  <si>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</si>
  <si>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</si>
  <si>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</si>
  <si>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</si>
  <si>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</si>
  <si>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</si>
  <si>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</si>
  <si>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</si>
  <si>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</si>
  <si>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</si>
  <si>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</si>
  <si>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</si>
  <si>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</si>
  <si>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</si>
  <si>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</si>
  <si>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</si>
  <si>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</si>
  <si>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</si>
  <si>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</si>
  <si>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</si>
  <si>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</si>
  <si>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</si>
  <si>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</si>
  <si>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</si>
  <si>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</si>
  <si>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</si>
  <si>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</si>
  <si>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</si>
  <si>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</si>
  <si>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</si>
  <si>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</si>
  <si>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</si>
  <si>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</si>
  <si>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</si>
  <si>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</si>
  <si>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</si>
  <si>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</si>
  <si>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</si>
  <si>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</si>
  <si>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</si>
  <si>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</si>
  <si>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</si>
  <si>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</si>
  <si>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</si>
  <si>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</si>
  <si>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</si>
  <si>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</si>
  <si>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</si>
  <si>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</si>
  <si>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</si>
  <si>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</si>
  <si>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</si>
  <si>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</si>
  <si>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</si>
  <si>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</si>
  <si>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</si>
  <si>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</si>
  <si>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</si>
  <si>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</si>
  <si>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</si>
  <si>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</si>
  <si>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</si>
  <si>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</si>
  <si>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</si>
  <si>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</si>
  <si>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</si>
  <si>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</si>
  <si>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</si>
  <si>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</si>
  <si>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</si>
  <si>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</si>
  <si>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</si>
  <si>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</si>
  <si>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</si>
  <si>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</si>
  <si>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</si>
  <si>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</si>
  <si>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</si>
  <si>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</si>
  <si>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</si>
  <si>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</si>
  <si>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</si>
  <si>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</si>
  <si>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</si>
  <si>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</si>
  <si>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</si>
  <si>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</si>
  <si>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</si>
  <si>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</si>
  <si>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</si>
  <si>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</si>
  <si>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</si>
  <si>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</si>
  <si>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</si>
  <si>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</si>
  <si>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</si>
  <si>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</si>
  <si>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</si>
  <si>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</si>
  <si>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</si>
  <si>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</si>
  <si>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</si>
  <si>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</si>
  <si>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</si>
  <si>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</si>
  <si>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</si>
  <si>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</si>
  <si>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</si>
  <si>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</si>
  <si>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</si>
  <si>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</si>
  <si>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</si>
  <si>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</si>
  <si>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</si>
  <si>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</si>
  <si>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</si>
  <si>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</si>
  <si>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</si>
  <si>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</si>
  <si>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</si>
  <si>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</si>
  <si>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</si>
  <si>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</si>
  <si>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</si>
  <si>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</si>
  <si>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</si>
  <si>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</si>
  <si>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</si>
  <si>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</si>
  <si>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</si>
  <si>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</si>
  <si>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</si>
  <si>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</si>
  <si>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</si>
  <si>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</si>
  <si>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</si>
  <si>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</si>
  <si>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</si>
  <si>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</si>
  <si>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</si>
  <si>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</si>
  <si>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</si>
  <si>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</si>
  <si>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</si>
  <si>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</si>
  <si>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</si>
  <si>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</si>
  <si>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</si>
  <si>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</si>
  <si>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</si>
  <si>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</si>
  <si>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</si>
  <si>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</si>
  <si>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</si>
  <si>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</si>
  <si>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</si>
  <si>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</si>
  <si>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</si>
  <si>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</si>
  <si>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</si>
  <si>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</si>
  <si>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</si>
  <si>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</si>
  <si>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</si>
  <si>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</si>
  <si>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</si>
  <si>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</si>
  <si>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</si>
  <si>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</si>
  <si>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</si>
  <si>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</si>
  <si>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</si>
  <si>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</si>
  <si>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</si>
  <si>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</si>
  <si>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</si>
  <si>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</si>
  <si>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</si>
  <si>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</si>
  <si>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</si>
  <si>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</si>
  <si>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</si>
  <si>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</si>
  <si>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</si>
  <si>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</si>
  <si>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</si>
  <si>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</si>
  <si>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</si>
  <si>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</si>
  <si>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</si>
  <si>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</si>
  <si>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</si>
  <si>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</si>
  <si>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</si>
  <si>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</si>
  <si>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</si>
  <si>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</si>
  <si>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</si>
  <si>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</si>
  <si>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</si>
  <si>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</si>
  <si>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</si>
  <si>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</si>
  <si>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</si>
  <si>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</si>
  <si>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</si>
  <si>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</si>
  <si>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</si>
  <si>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</si>
  <si>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</si>
  <si>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</si>
  <si>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</si>
  <si>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</si>
  <si>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</si>
  <si>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</si>
  <si>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</si>
  <si>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</si>
  <si>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</si>
  <si>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</si>
  <si>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</si>
  <si>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</si>
  <si>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</si>
  <si>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</si>
  <si>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</si>
  <si>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</si>
  <si>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</si>
  <si>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</si>
  <si>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</si>
  <si>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</si>
  <si>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</si>
  <si>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</si>
  <si>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</si>
  <si>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</si>
  <si>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</si>
  <si>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</si>
  <si>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</si>
  <si>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</si>
  <si>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</si>
  <si>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</si>
  <si>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</si>
  <si>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</si>
  <si>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</si>
  <si>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</si>
  <si>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</si>
  <si>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</si>
  <si>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</si>
  <si>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</si>
  <si>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</si>
  <si>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</si>
  <si>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</si>
  <si>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</si>
  <si>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</si>
  <si>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</si>
  <si>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</si>
  <si>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</si>
  <si>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</si>
  <si>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</si>
  <si>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</si>
  <si>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</si>
  <si>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</si>
  <si>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</si>
  <si>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</si>
  <si>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</si>
  <si>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</si>
  <si>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</si>
  <si>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</si>
  <si>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</si>
  <si>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</si>
  <si>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</si>
  <si>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</si>
  <si>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</si>
  <si>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</si>
  <si>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</si>
  <si>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</si>
  <si>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</si>
  <si>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</si>
  <si>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</si>
  <si>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</si>
  <si>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</si>
  <si>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</si>
  <si>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</si>
  <si>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</si>
  <si>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</si>
  <si>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</si>
  <si>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</si>
  <si>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</si>
  <si>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</si>
  <si>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</si>
  <si>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</si>
  <si>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</si>
  <si>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</si>
  <si>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</si>
  <si>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</si>
  <si>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</si>
  <si>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</si>
  <si>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</si>
  <si>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</si>
  <si>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</si>
  <si>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</si>
  <si>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</si>
  <si>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</si>
  <si>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</si>
  <si>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</si>
  <si>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</si>
  <si>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</si>
  <si>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</si>
  <si>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</si>
  <si>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</si>
  <si>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</si>
  <si>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</si>
  <si>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</si>
  <si>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</si>
  <si>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</si>
  <si>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</si>
  <si>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</si>
  <si>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</si>
  <si>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</si>
  <si>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</si>
  <si>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</si>
  <si>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</si>
  <si>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</si>
  <si>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</si>
  <si>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</si>
  <si>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</si>
  <si>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</si>
  <si>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</si>
  <si>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</si>
  <si>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</si>
  <si>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</si>
  <si>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</si>
  <si>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</si>
  <si>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</si>
  <si>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</si>
  <si>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</si>
  <si>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</si>
  <si>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</si>
  <si>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</si>
  <si>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</si>
  <si>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</si>
  <si>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</si>
  <si>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</si>
  <si>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</si>
  <si>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</si>
  <si>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</si>
  <si>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</si>
  <si>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</si>
  <si>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</si>
  <si>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</si>
  <si>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</si>
  <si>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</si>
  <si>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</si>
  <si>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</si>
  <si>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</si>
  <si>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</si>
  <si>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</si>
  <si>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</si>
  <si>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</si>
  <si>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</si>
  <si>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</si>
  <si>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</si>
  <si>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</si>
  <si>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</si>
  <si>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</si>
  <si>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</si>
  <si>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</si>
  <si>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</si>
  <si>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</si>
  <si>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</si>
  <si>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</si>
  <si>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</si>
  <si>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</si>
  <si>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</si>
  <si>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</si>
  <si>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</si>
  <si>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</si>
  <si>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</si>
  <si>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</si>
  <si>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</si>
  <si>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</si>
  <si>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</si>
  <si>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</si>
  <si>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</si>
  <si>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</si>
  <si>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</si>
  <si>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</si>
  <si>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</si>
  <si>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</si>
  <si>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</si>
  <si>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</si>
  <si>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</si>
  <si>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</si>
  <si>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</si>
  <si>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</si>
  <si>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</si>
  <si>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</si>
  <si>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</si>
  <si>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</si>
  <si>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</si>
  <si>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</si>
  <si>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</si>
  <si>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</si>
  <si>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</si>
  <si>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</si>
  <si>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</si>
  <si>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</si>
  <si>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</si>
  <si>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</si>
  <si>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</si>
  <si>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</si>
  <si>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</si>
  <si>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</si>
  <si>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</si>
  <si>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</si>
  <si>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</si>
  <si>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</si>
  <si>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</si>
  <si>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</si>
  <si>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</si>
  <si>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</si>
  <si>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</si>
  <si>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</si>
  <si>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</si>
  <si>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</si>
  <si>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</si>
  <si>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</si>
  <si>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</si>
  <si>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</si>
  <si>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</si>
  <si>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</si>
  <si>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</si>
  <si>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</si>
  <si>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</si>
  <si>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</si>
  <si>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</si>
  <si>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</si>
  <si>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</si>
  <si>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</si>
  <si>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</si>
  <si>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</si>
  <si>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</si>
  <si>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</si>
  <si>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</si>
  <si>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</si>
  <si>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</si>
  <si>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</si>
  <si>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</si>
  <si>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</si>
  <si>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</si>
  <si>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</si>
  <si>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</si>
  <si>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</si>
  <si>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</si>
  <si>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</si>
  <si>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</si>
  <si>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</si>
  <si>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</si>
  <si>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</si>
  <si>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</si>
  <si>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</si>
  <si>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</si>
  <si>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</si>
  <si>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</si>
  <si>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</si>
  <si>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</si>
  <si>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</si>
  <si>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</si>
  <si>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</si>
  <si>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</si>
  <si>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</si>
  <si>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</si>
  <si>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</si>
  <si>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</si>
  <si>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</si>
  <si>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</si>
  <si>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</si>
  <si>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</si>
  <si>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</si>
  <si>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</si>
  <si>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</si>
  <si>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</si>
  <si>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</si>
  <si>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</si>
  <si>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</si>
  <si>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</si>
  <si>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</si>
  <si>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</si>
  <si>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</si>
  <si>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</si>
  <si>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</si>
  <si>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</si>
  <si>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</si>
  <si>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</si>
  <si>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</si>
  <si>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</si>
  <si>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</si>
  <si>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</si>
  <si>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</si>
  <si>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</si>
  <si>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</si>
  <si>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</si>
  <si>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</si>
  <si>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</si>
  <si>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</si>
  <si>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</si>
  <si>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</si>
  <si>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</si>
  <si>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</si>
  <si>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</si>
  <si>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</si>
  <si>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</si>
  <si>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</si>
  <si>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</si>
  <si>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</si>
  <si>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</si>
  <si>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</si>
  <si>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</si>
  <si>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</si>
  <si>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</si>
  <si>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</si>
  <si>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</si>
  <si>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</si>
  <si>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</si>
  <si>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</si>
  <si>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</si>
  <si>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</si>
  <si>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</si>
  <si>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</si>
  <si>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</si>
  <si>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</si>
  <si>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</si>
  <si>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</si>
  <si>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</si>
  <si>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</si>
  <si>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</si>
  <si>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</si>
  <si>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</si>
  <si>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</si>
  <si>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</si>
  <si>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</si>
  <si>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</si>
  <si>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</si>
  <si>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</si>
  <si>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</si>
  <si>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</si>
  <si>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</si>
  <si>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</si>
  <si>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</si>
  <si>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</si>
  <si>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</si>
  <si>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</si>
  <si>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</si>
  <si>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</si>
  <si>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</si>
  <si>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</si>
  <si>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</si>
  <si>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</si>
  <si>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</si>
  <si>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</si>
  <si>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</si>
  <si>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</si>
  <si>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</si>
  <si>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</si>
  <si>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</si>
  <si>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</si>
  <si>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</si>
  <si>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</si>
  <si>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</si>
  <si>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</si>
  <si>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</si>
  <si>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</si>
  <si>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</si>
  <si>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</si>
  <si>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</si>
  <si>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</si>
  <si>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</si>
  <si>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</si>
  <si>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</si>
  <si>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</si>
  <si>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</si>
  <si>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</si>
  <si>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</si>
  <si>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</si>
  <si>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</si>
  <si>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</si>
  <si>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</si>
  <si>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</si>
  <si>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</si>
  <si>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</si>
  <si>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</si>
  <si>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</si>
  <si>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</si>
  <si>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</si>
  <si>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</si>
  <si>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</si>
  <si>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</si>
  <si>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</si>
  <si>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</si>
  <si>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</si>
  <si>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</si>
  <si>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</si>
  <si>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</si>
  <si>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</si>
  <si>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</si>
  <si>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</si>
  <si>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</si>
  <si>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</si>
  <si>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</si>
  <si>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</si>
  <si>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</si>
  <si>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</si>
  <si>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</si>
  <si>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</si>
  <si>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</si>
  <si>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</si>
  <si>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</si>
  <si>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</si>
  <si>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</si>
  <si>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</si>
  <si>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</si>
  <si>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</si>
  <si>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</si>
  <si>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</si>
  <si>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</si>
  <si>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</si>
  <si>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</si>
  <si>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</si>
  <si>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</si>
  <si>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</si>
  <si>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</si>
  <si>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</si>
  <si>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</si>
  <si>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</si>
  <si>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</si>
  <si>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</si>
  <si>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</si>
  <si>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</si>
  <si>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</si>
  <si>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</si>
  <si>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</si>
  <si>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</si>
  <si>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</si>
  <si>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</si>
  <si>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</si>
  <si>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</si>
  <si>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</si>
  <si>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</si>
  <si>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</si>
  <si>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</si>
  <si>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</si>
  <si>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</si>
  <si>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</si>
  <si>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</si>
  <si>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</si>
  <si>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</si>
  <si>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</si>
  <si>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</si>
  <si>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</si>
  <si>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</si>
  <si>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</si>
  <si>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</si>
  <si>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</si>
  <si>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</si>
  <si>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</si>
  <si>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</si>
  <si>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</si>
  <si>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</si>
  <si>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</si>
  <si>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</si>
  <si>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</si>
  <si>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</si>
  <si>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</si>
  <si>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</si>
  <si>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</si>
  <si>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</si>
  <si>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</si>
  <si>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</si>
  <si>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</si>
  <si>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</si>
  <si>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</si>
  <si>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</si>
  <si>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</si>
  <si>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</si>
  <si>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</si>
  <si>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</si>
  <si>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</si>
  <si>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</si>
  <si>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</si>
  <si>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</si>
  <si>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</si>
  <si>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</si>
  <si>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</si>
  <si>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</si>
  <si>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</si>
  <si>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</si>
  <si>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</si>
  <si>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</si>
  <si>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</si>
  <si>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</si>
  <si>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</si>
  <si>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</si>
  <si>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</si>
  <si>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</si>
  <si>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</si>
  <si>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</si>
  <si>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</si>
  <si>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</si>
  <si>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</si>
  <si>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</si>
  <si>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</si>
  <si>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</si>
  <si>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</si>
  <si>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</si>
  <si>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</si>
  <si>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</si>
  <si>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</si>
  <si>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</si>
  <si>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</si>
  <si>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</si>
  <si>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</si>
  <si>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</si>
  <si>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</si>
  <si>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</si>
  <si>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</si>
  <si>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</si>
  <si>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</si>
  <si>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</si>
  <si>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</si>
  <si>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</si>
  <si>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</si>
  <si>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</si>
  <si>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</si>
  <si>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</si>
  <si>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</si>
  <si>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</si>
  <si>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</si>
  <si>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</si>
  <si>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</si>
  <si>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</si>
  <si>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</si>
  <si>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</si>
  <si>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</si>
  <si>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</si>
  <si>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</si>
  <si>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</si>
  <si>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</si>
  <si>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</si>
  <si>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</si>
  <si>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</si>
  <si>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</si>
  <si>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</si>
  <si>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</si>
  <si>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</si>
  <si>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</si>
  <si>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</si>
  <si>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</si>
  <si>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</si>
  <si>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</si>
  <si>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</si>
  <si>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</si>
  <si>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</si>
  <si>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</si>
  <si>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</si>
  <si>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</si>
  <si>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</si>
  <si>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</si>
  <si>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</si>
  <si>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</si>
  <si>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</si>
  <si>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</si>
  <si>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</si>
  <si>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</si>
  <si>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</si>
  <si>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</si>
  <si>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</si>
  <si>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</si>
  <si>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</si>
  <si>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</si>
  <si>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</si>
  <si>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</si>
  <si>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</si>
  <si>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</si>
  <si>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</si>
  <si>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</si>
  <si>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</si>
  <si>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</si>
  <si>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</si>
  <si>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</si>
  <si>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</si>
  <si>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</si>
  <si>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</si>
  <si>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</si>
  <si>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</si>
  <si>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</si>
  <si>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</si>
  <si>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</si>
  <si>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</si>
  <si>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</si>
  <si>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</si>
  <si>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</si>
  <si>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</si>
  <si>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</si>
  <si>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</si>
  <si>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</si>
  <si>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</si>
  <si>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</si>
  <si>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</si>
  <si>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</si>
  <si>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</si>
  <si>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</si>
  <si>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</si>
  <si>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</si>
  <si>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</si>
  <si>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</si>
  <si>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</si>
  <si>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</si>
  <si>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</si>
  <si>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</si>
  <si>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</si>
  <si>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</si>
  <si>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</si>
  <si>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</si>
  <si>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</si>
  <si>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</si>
  <si>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</si>
  <si>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</si>
  <si>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</si>
  <si>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</si>
  <si>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</si>
  <si>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</si>
  <si>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</si>
  <si>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</si>
  <si>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</si>
  <si>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</si>
  <si>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</si>
  <si>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</si>
  <si>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</si>
  <si>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</si>
  <si>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</si>
  <si>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</si>
  <si>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</si>
  <si>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</si>
  <si>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</si>
  <si>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</si>
  <si>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</si>
  <si>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</si>
  <si>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</si>
  <si>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</si>
  <si>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</si>
  <si>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</si>
  <si>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</si>
  <si>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</si>
  <si>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</si>
  <si>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</si>
  <si>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</si>
  <si>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</si>
  <si>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</si>
  <si>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</si>
  <si>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</si>
  <si>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</si>
  <si>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</si>
  <si>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</si>
  <si>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</si>
  <si>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</si>
  <si>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</si>
  <si>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</si>
  <si>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</si>
  <si>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</si>
  <si>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</si>
  <si>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</si>
  <si>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</si>
  <si>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</si>
  <si>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</si>
  <si>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</si>
  <si>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</si>
  <si>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</si>
  <si>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</si>
  <si>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</si>
  <si>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</si>
  <si>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</si>
  <si>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</si>
  <si>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</si>
  <si>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</si>
  <si>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</si>
  <si>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</si>
  <si>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</si>
  <si>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</si>
  <si>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</si>
  <si>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</si>
  <si>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</si>
  <si>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</si>
  <si>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</si>
  <si>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</si>
  <si>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</si>
  <si>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</si>
  <si>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</si>
  <si>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</si>
  <si>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</si>
  <si>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</si>
  <si>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</si>
  <si>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</si>
  <si>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</si>
  <si>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</si>
  <si>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</si>
  <si>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</si>
  <si>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</si>
  <si>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</si>
  <si>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</si>
  <si>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</si>
  <si>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</si>
  <si>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</si>
  <si>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</si>
  <si>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</si>
  <si>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</si>
  <si>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</si>
  <si>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</si>
  <si>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</si>
  <si>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</si>
  <si>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</si>
  <si>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</si>
  <si>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</si>
  <si>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</si>
  <si>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</si>
  <si>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</si>
  <si>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</si>
  <si>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</si>
  <si>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</si>
  <si>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</si>
  <si>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</si>
  <si>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</si>
  <si>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</si>
  <si>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</si>
  <si>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</si>
  <si>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</si>
  <si>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</si>
  <si>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</si>
  <si>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</si>
  <si>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</si>
  <si>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</si>
  <si>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</si>
  <si>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</si>
  <si>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</si>
  <si>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</si>
  <si>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</si>
  <si>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</si>
  <si>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</si>
  <si>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</si>
  <si>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</si>
  <si>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</si>
  <si>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</si>
  <si>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</si>
  <si>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</si>
  <si>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</si>
  <si>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</si>
  <si>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</si>
  <si>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</si>
  <si>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</si>
  <si>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</si>
  <si>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</si>
  <si>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</si>
  <si>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</si>
  <si>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</si>
  <si>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</si>
  <si>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</si>
  <si>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</si>
  <si>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</si>
  <si>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</si>
  <si>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</si>
  <si>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</si>
  <si>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</si>
  <si>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</si>
  <si>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</si>
  <si>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</si>
  <si>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</si>
  <si>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</si>
  <si>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</si>
  <si>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</si>
  <si>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</si>
  <si>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</si>
  <si>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</si>
  <si>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</si>
  <si>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</si>
  <si>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</si>
  <si>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</si>
  <si>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</si>
  <si>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</si>
  <si>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</si>
  <si>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</si>
  <si>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</si>
  <si>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</si>
  <si>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</si>
  <si>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</si>
  <si>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</si>
  <si>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</si>
  <si>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</si>
  <si>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</si>
  <si>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</si>
  <si>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</si>
  <si>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</si>
  <si>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</si>
  <si>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</si>
  <si>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</si>
  <si>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</si>
  <si>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</si>
  <si>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</si>
  <si>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</si>
  <si>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</si>
  <si>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</si>
  <si>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</si>
  <si>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</si>
  <si>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</si>
  <si>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</si>
  <si>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</si>
  <si>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</si>
  <si>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</si>
  <si>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</si>
  <si>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</si>
  <si>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</si>
  <si>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</si>
  <si>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</si>
  <si>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</si>
  <si>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</si>
  <si>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</si>
  <si>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</si>
  <si>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</si>
  <si>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</si>
  <si>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</si>
  <si>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</si>
  <si>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</si>
  <si>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</si>
  <si>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</si>
  <si>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</si>
  <si>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</si>
  <si>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</si>
  <si>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</si>
  <si>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</si>
  <si>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</si>
  <si>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</si>
  <si>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</si>
  <si>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</si>
  <si>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</si>
  <si>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</si>
  <si>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</si>
  <si>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</si>
  <si>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</si>
  <si>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</si>
  <si>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</si>
  <si>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</si>
  <si>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</si>
  <si>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</si>
  <si>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</si>
  <si>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</si>
  <si>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</si>
  <si>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</si>
  <si>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</si>
  <si>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</si>
  <si>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</si>
  <si>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</si>
  <si>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</si>
  <si>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</si>
  <si>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</si>
  <si>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</si>
  <si>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</si>
  <si>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</si>
  <si>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</si>
  <si>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</si>
  <si>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</si>
  <si>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</si>
  <si>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</si>
  <si>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</si>
  <si>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</si>
  <si>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</si>
  <si>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</si>
  <si>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</si>
  <si>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</si>
  <si>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</si>
  <si>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</si>
  <si>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</si>
  <si>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</si>
  <si>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</si>
  <si>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</si>
  <si>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</si>
  <si>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</si>
  <si>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</si>
  <si>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</si>
  <si>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</si>
  <si>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</si>
  <si>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</si>
  <si>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</si>
  <si>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</si>
  <si>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</si>
  <si>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</si>
  <si>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</si>
  <si>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</si>
  <si>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</si>
  <si>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</si>
  <si>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</si>
  <si>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</si>
  <si>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</si>
  <si>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</si>
  <si>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</si>
  <si>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</si>
  <si>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</si>
  <si>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</si>
  <si>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</si>
  <si>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</si>
  <si>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</si>
  <si>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</si>
  <si>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</si>
  <si>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</si>
  <si>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</si>
  <si>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</si>
  <si>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</si>
  <si>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</si>
  <si>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</si>
  <si>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</si>
  <si>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</si>
  <si>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</si>
  <si>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</si>
  <si>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</si>
  <si>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</si>
  <si>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</si>
  <si>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</si>
  <si>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</si>
  <si>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</si>
  <si>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</si>
  <si>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</si>
  <si>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</si>
  <si>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</si>
  <si>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</si>
  <si>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</si>
  <si>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</si>
  <si>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</si>
  <si>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</si>
  <si>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</si>
  <si>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</si>
  <si>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</si>
  <si>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</si>
  <si>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</si>
  <si>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</si>
  <si>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</si>
  <si>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</si>
  <si>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</si>
  <si>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</si>
  <si>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</si>
  <si>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</si>
  <si>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</si>
  <si>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</si>
  <si>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</si>
  <si>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</si>
  <si>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</si>
  <si>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</si>
  <si>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</si>
  <si>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</si>
  <si>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</si>
  <si>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</si>
  <si>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</si>
  <si>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</si>
  <si>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</si>
  <si>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</si>
  <si>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</si>
  <si>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</si>
  <si>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</si>
  <si>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</si>
  <si>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</si>
  <si>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</si>
  <si>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</si>
  <si>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</si>
  <si>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</si>
  <si>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</si>
  <si>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</si>
  <si>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</si>
  <si>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</si>
  <si>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</si>
  <si>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</si>
  <si>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</si>
  <si>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</si>
  <si>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</si>
  <si>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</si>
  <si>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</si>
  <si>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</si>
  <si>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</si>
  <si>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</si>
  <si>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</si>
  <si>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</si>
  <si>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</si>
  <si>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</si>
  <si>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</si>
  <si>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</si>
  <si>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</si>
  <si>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</si>
  <si>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</si>
  <si>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</si>
  <si>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</si>
  <si>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</si>
  <si>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</si>
  <si>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</si>
  <si>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</si>
  <si>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</si>
  <si>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</si>
  <si>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</si>
  <si>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</si>
  <si>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</si>
  <si>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</si>
  <si>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</si>
  <si>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</si>
  <si>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</si>
  <si>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</si>
  <si>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</si>
  <si>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</si>
  <si>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</si>
  <si>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</si>
  <si>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</si>
  <si>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</si>
  <si>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</si>
  <si>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</si>
  <si>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</si>
  <si>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</si>
  <si>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</si>
  <si>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</si>
  <si>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</si>
  <si>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</si>
  <si>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</si>
  <si>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</si>
  <si>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</si>
  <si>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</si>
  <si>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</si>
  <si>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</si>
  <si>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</si>
  <si>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</si>
  <si>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</si>
  <si>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</si>
  <si>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</si>
  <si>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</si>
  <si>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</si>
  <si>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</si>
  <si>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</si>
  <si>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</si>
  <si>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</si>
  <si>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</si>
  <si>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</si>
  <si>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</si>
  <si>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</si>
  <si>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</si>
  <si>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</si>
  <si>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</si>
  <si>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</si>
  <si>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</si>
  <si>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</si>
  <si>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</si>
  <si>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</si>
  <si>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</si>
  <si>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</si>
  <si>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</si>
  <si>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</si>
  <si>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</si>
  <si>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</si>
  <si>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</si>
  <si>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</si>
  <si>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</si>
  <si>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</si>
  <si>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</si>
  <si>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</si>
  <si>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</si>
  <si>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</si>
  <si>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</si>
  <si>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</si>
  <si>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</si>
  <si>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</si>
  <si>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</si>
  <si>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</si>
  <si>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</si>
  <si>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</si>
  <si>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</si>
  <si>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</si>
  <si>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</si>
  <si>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</si>
  <si>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</si>
  <si>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</si>
  <si>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</si>
  <si>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</si>
  <si>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</si>
  <si>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</si>
  <si>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</si>
  <si>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</si>
  <si>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</si>
  <si>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</si>
  <si>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</si>
  <si>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</si>
  <si>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</si>
  <si>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</si>
  <si>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</si>
  <si>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</si>
  <si>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</si>
  <si>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</si>
  <si>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</si>
  <si>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</si>
  <si>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</si>
  <si>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</si>
  <si>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</si>
  <si>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</si>
  <si>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</si>
  <si>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</si>
  <si>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</si>
  <si>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</si>
  <si>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</si>
  <si>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</si>
  <si>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</si>
  <si>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</si>
  <si>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</si>
  <si>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</si>
  <si>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</si>
  <si>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</si>
  <si>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</si>
  <si>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</si>
  <si>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</si>
  <si>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</si>
  <si>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</si>
  <si>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</si>
  <si>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</si>
  <si>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</si>
  <si>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</si>
  <si>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</si>
  <si>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</si>
  <si>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</si>
  <si>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</si>
  <si>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</si>
  <si>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</si>
  <si>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</si>
  <si>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</si>
  <si>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</si>
  <si>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</si>
  <si>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</si>
  <si>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</si>
  <si>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</si>
  <si>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</si>
  <si>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</si>
  <si>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</si>
  <si>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</si>
  <si>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</si>
  <si>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</si>
  <si>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</si>
  <si>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</si>
  <si>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</si>
  <si>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</si>
  <si>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</si>
  <si>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</si>
  <si>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</si>
  <si>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</si>
  <si>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</si>
  <si>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</si>
  <si>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</si>
  <si>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</si>
  <si>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</si>
  <si>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</si>
  <si>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</si>
  <si>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</si>
  <si>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</si>
  <si>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</si>
  <si>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</si>
  <si>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</si>
  <si>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</si>
  <si>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</si>
  <si>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</si>
  <si>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</si>
  <si>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</si>
  <si>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</si>
  <si>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</si>
  <si>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</si>
  <si>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</si>
  <si>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</si>
  <si>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</si>
  <si>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</si>
  <si>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</si>
  <si>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</si>
  <si>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</si>
  <si>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</si>
  <si>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</si>
  <si>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</si>
  <si>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</si>
  <si>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</si>
  <si>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</si>
  <si>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</si>
  <si>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</si>
  <si>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</si>
  <si>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</si>
  <si>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</si>
  <si>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</si>
  <si>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</si>
  <si>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</si>
  <si>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</si>
  <si>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</si>
  <si>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</si>
  <si>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</si>
  <si>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</si>
  <si>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</si>
  <si>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</si>
  <si>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</si>
  <si>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</si>
  <si>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</si>
  <si>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</si>
  <si>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</si>
  <si>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</si>
  <si>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</si>
  <si>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</si>
  <si>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</si>
  <si>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</si>
  <si>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</si>
  <si>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</si>
  <si>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</si>
  <si>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</si>
  <si>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</si>
  <si>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</si>
  <si>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</si>
  <si>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</si>
  <si>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</si>
  <si>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</si>
  <si>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</si>
  <si>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</si>
  <si>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</si>
  <si>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</si>
  <si>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</si>
  <si>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</si>
  <si>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</si>
  <si>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</si>
  <si>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</si>
  <si>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</si>
  <si>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</si>
  <si>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</si>
  <si>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</si>
  <si>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</si>
  <si>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</si>
  <si>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</si>
  <si>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</si>
  <si>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</si>
  <si>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</si>
  <si>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</si>
  <si>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</si>
  <si>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</si>
  <si>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</si>
  <si>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</si>
  <si>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</si>
  <si>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</si>
  <si>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</si>
  <si>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</si>
  <si>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</si>
  <si>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</si>
  <si>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</si>
  <si>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</si>
  <si>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</si>
  <si>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</si>
  <si>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</si>
  <si>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</si>
  <si>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</si>
  <si>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</si>
  <si>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</si>
  <si>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</si>
  <si>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</si>
  <si>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</si>
  <si>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</si>
  <si>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</si>
  <si>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</si>
  <si>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</si>
  <si>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</si>
  <si>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</si>
  <si>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</si>
  <si>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</si>
  <si>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</si>
  <si>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</si>
  <si>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</si>
  <si>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</si>
  <si>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</si>
  <si>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</si>
  <si>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</si>
  <si>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</si>
  <si>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</si>
  <si>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</si>
  <si>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</si>
  <si>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</si>
  <si>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</si>
  <si>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</si>
  <si>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</si>
  <si>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</si>
  <si>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</si>
  <si>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</si>
  <si>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</si>
  <si>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</si>
  <si>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</si>
  <si>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</si>
  <si>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</si>
  <si>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</si>
  <si>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</si>
  <si>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</si>
  <si>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</si>
  <si>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</si>
  <si>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</si>
  <si>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</si>
  <si>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</si>
  <si>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</si>
  <si>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</si>
  <si>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</si>
  <si>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</si>
  <si>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</si>
  <si>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</si>
  <si>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</si>
  <si>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</si>
  <si>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</si>
  <si>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</si>
  <si>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</si>
  <si>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</si>
  <si>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</si>
  <si>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</si>
  <si>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</si>
  <si>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</si>
  <si>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</si>
  <si>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</si>
  <si>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</si>
  <si>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</si>
  <si>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</si>
  <si>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</si>
  <si>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</si>
  <si>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</si>
  <si>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</si>
  <si>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</si>
  <si>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</si>
  <si>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</si>
  <si>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</si>
  <si>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</si>
  <si>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</si>
  <si>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</si>
  <si>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</si>
  <si>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</si>
  <si>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</si>
  <si>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</si>
  <si>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</si>
  <si>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</si>
  <si>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</si>
  <si>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</si>
  <si>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</si>
  <si>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</si>
  <si>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</si>
  <si>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</si>
  <si>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</si>
  <si>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</si>
  <si>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</si>
  <si>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</si>
  <si>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</si>
  <si>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</si>
  <si>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</si>
  <si>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</si>
  <si>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</si>
  <si>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</si>
  <si>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</si>
  <si>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</si>
  <si>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</si>
  <si>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</si>
  <si>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</si>
  <si>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</si>
  <si>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</si>
  <si>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</si>
  <si>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</si>
  <si>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</si>
  <si>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</si>
  <si>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</si>
  <si>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</si>
  <si>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</si>
  <si>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</si>
  <si>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</si>
  <si>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</si>
  <si>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</si>
  <si>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</si>
  <si>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</si>
  <si>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</si>
  <si>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</si>
  <si>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</si>
  <si>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</si>
  <si>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</si>
  <si>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</si>
  <si>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</si>
  <si>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</si>
  <si>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</si>
  <si>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</si>
  <si>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</si>
  <si>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</si>
  <si>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</si>
  <si>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</si>
  <si>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</si>
  <si>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</si>
  <si>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</si>
  <si>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</si>
  <si>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</si>
  <si>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</si>
  <si>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</si>
  <si>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</si>
  <si>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</si>
  <si>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</si>
  <si>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</si>
  <si>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</si>
  <si>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</si>
  <si>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</si>
  <si>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</si>
  <si>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</si>
  <si>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</si>
  <si>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</si>
  <si>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</si>
  <si>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</si>
  <si>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</si>
  <si>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</si>
  <si>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</si>
  <si>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</si>
  <si>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</si>
  <si>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</si>
  <si>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</si>
  <si>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</si>
  <si>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</si>
  <si>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</si>
  <si>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</si>
  <si>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</si>
  <si>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</si>
  <si>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</si>
  <si>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</si>
  <si>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</si>
  <si>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</si>
  <si>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</si>
  <si>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</si>
  <si>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</si>
  <si>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</si>
  <si>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</si>
  <si>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</si>
  <si>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</si>
  <si>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</si>
  <si>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</si>
  <si>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</si>
  <si>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</si>
  <si>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</si>
  <si>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</si>
  <si>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</si>
  <si>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</si>
  <si>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</si>
  <si>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</si>
  <si>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</si>
  <si>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</si>
  <si>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</si>
  <si>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</si>
  <si>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</si>
  <si>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</si>
  <si>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</si>
  <si>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</si>
  <si>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</si>
  <si>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</si>
  <si>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</si>
  <si>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</si>
  <si>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</si>
  <si>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</si>
  <si>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</si>
  <si>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</si>
  <si>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</si>
  <si>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</si>
  <si>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</si>
  <si>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</si>
  <si>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</si>
  <si>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</si>
  <si>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</si>
  <si>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</si>
  <si>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</si>
  <si>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</si>
  <si>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</si>
  <si>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</si>
  <si>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</si>
  <si>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</si>
  <si>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</si>
  <si>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</si>
  <si>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</si>
  <si>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</si>
  <si>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</si>
  <si>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</si>
  <si>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</si>
  <si>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</si>
  <si>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</si>
  <si>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</si>
  <si>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</si>
  <si>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</si>
  <si>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</si>
  <si>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</si>
  <si>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</si>
  <si>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</si>
  <si>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</si>
  <si>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</si>
  <si>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</si>
  <si>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</si>
  <si>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</si>
  <si>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</si>
  <si>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</si>
  <si>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</si>
  <si>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</si>
  <si>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</si>
  <si>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</si>
  <si>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</si>
  <si>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</si>
  <si>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</si>
  <si>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</si>
  <si>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</si>
  <si>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</si>
  <si>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</si>
  <si>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</si>
  <si>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</si>
  <si>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</si>
  <si>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</si>
  <si>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</si>
  <si>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</si>
  <si>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</si>
  <si>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</si>
  <si>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</si>
  <si>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</si>
  <si>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</si>
  <si>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</si>
  <si>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</si>
  <si>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</si>
  <si>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</si>
  <si>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</si>
  <si>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</si>
  <si>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</si>
  <si>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</si>
  <si>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</si>
  <si>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</si>
  <si>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</si>
  <si>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</si>
  <si>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</si>
  <si>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</si>
  <si>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</si>
  <si>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</si>
  <si>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</si>
  <si>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</si>
  <si>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</si>
  <si>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</si>
  <si>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</si>
  <si>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</si>
  <si>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</si>
  <si>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</si>
  <si>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</si>
  <si>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</si>
  <si>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</si>
  <si>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</si>
  <si>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</si>
  <si>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</si>
  <si>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</si>
  <si>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</si>
  <si>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</si>
  <si>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</si>
  <si>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</si>
  <si>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</si>
  <si>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</si>
  <si>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</si>
  <si>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</si>
  <si>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</si>
  <si>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</si>
  <si>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</si>
  <si>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</si>
  <si>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</si>
  <si>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</si>
  <si>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</si>
  <si>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</si>
  <si>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</si>
  <si>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</si>
  <si>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</si>
  <si>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</si>
  <si>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</si>
  <si>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</si>
  <si>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</si>
  <si>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</si>
  <si>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</si>
  <si>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</si>
  <si>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</si>
  <si>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</si>
  <si>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</si>
  <si>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</si>
  <si>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</si>
  <si>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</si>
  <si>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</si>
  <si>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</si>
  <si>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</si>
  <si>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</si>
  <si>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</si>
  <si>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</si>
  <si>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</si>
  <si>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</si>
  <si>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</si>
  <si>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</si>
  <si>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</si>
  <si>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</si>
  <si>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</si>
  <si>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</si>
  <si>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</si>
  <si>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</si>
  <si>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</si>
  <si>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</si>
  <si>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</si>
  <si>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</si>
  <si>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</si>
  <si>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</si>
  <si>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</si>
  <si>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</si>
  <si>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</si>
  <si>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</si>
  <si>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</si>
  <si>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</si>
  <si>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</si>
  <si>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</si>
  <si>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</si>
  <si>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</si>
  <si>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</si>
  <si>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</si>
  <si>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</si>
  <si>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</si>
  <si>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</si>
  <si>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</si>
  <si>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</si>
  <si>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</si>
  <si>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</si>
  <si>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</si>
  <si>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</si>
  <si>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</si>
  <si>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</si>
  <si>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</si>
  <si>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</si>
  <si>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</si>
  <si>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</si>
  <si>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</si>
  <si>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</si>
  <si>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</si>
  <si>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</si>
  <si>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</si>
  <si>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</si>
  <si>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</si>
  <si>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</si>
  <si>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</si>
  <si>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</si>
  <si>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</si>
  <si>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</si>
  <si>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</si>
  <si>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</si>
  <si>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</si>
  <si>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</si>
  <si>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</si>
  <si>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</si>
  <si>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</si>
  <si>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</si>
  <si>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</si>
  <si>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</si>
  <si>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</si>
  <si>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</si>
  <si>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</si>
  <si>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</si>
  <si>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</si>
  <si>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</si>
  <si>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</si>
  <si>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</si>
  <si>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</si>
  <si>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</si>
  <si>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</si>
  <si>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</si>
  <si>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</si>
  <si>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</si>
  <si>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</si>
  <si>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</si>
  <si>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</si>
  <si>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</si>
  <si>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</si>
  <si>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</si>
  <si>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</si>
  <si>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</si>
  <si>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</si>
  <si>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</si>
  <si>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</si>
  <si>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</si>
  <si>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</si>
  <si>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</si>
  <si>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</si>
  <si>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</si>
  <si>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</si>
  <si>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</si>
  <si>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</si>
  <si>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</si>
  <si>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</si>
  <si>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</si>
  <si>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</si>
  <si>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</si>
  <si>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</si>
  <si>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</si>
  <si>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</si>
  <si>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</si>
  <si>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</si>
  <si>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</si>
  <si>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</si>
  <si>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</si>
  <si>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</si>
  <si>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</si>
  <si>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</si>
  <si>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</si>
  <si>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</si>
  <si>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</si>
  <si>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</si>
  <si>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</si>
  <si>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</si>
  <si>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</si>
  <si>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</si>
  <si>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</si>
  <si>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</si>
  <si>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</si>
  <si>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</si>
  <si>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</si>
  <si>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</si>
  <si>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</si>
  <si>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</si>
  <si>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</si>
  <si>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</si>
  <si>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</si>
  <si>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</si>
  <si>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</si>
  <si>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</si>
  <si>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</si>
  <si>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</si>
  <si>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</si>
  <si>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</si>
  <si>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</si>
  <si>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</si>
  <si>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</si>
  <si>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</si>
  <si>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</si>
  <si>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</si>
  <si>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</si>
  <si>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</si>
  <si>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</si>
  <si>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</si>
  <si>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</si>
  <si>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</si>
  <si>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</si>
  <si>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</si>
  <si>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</si>
  <si>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</si>
  <si>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</si>
  <si>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</si>
  <si>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</si>
  <si>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</si>
  <si>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</si>
  <si>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</si>
  <si>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</si>
  <si>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</si>
  <si>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</si>
  <si>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</si>
  <si>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</si>
  <si>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</si>
  <si>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</si>
  <si>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</si>
  <si>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</si>
  <si>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</si>
  <si>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</si>
  <si>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</si>
  <si>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</si>
  <si>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</si>
  <si>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</si>
  <si>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</si>
  <si>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</si>
  <si>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</si>
  <si>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</si>
  <si>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</si>
  <si>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</si>
  <si>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</si>
  <si>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</si>
  <si>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</si>
  <si>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</si>
  <si>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</si>
  <si>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</si>
  <si>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</si>
  <si>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</si>
  <si>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</si>
  <si>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</si>
  <si>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</si>
  <si>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</si>
  <si>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</si>
  <si>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</si>
  <si>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</si>
  <si>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</si>
  <si>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</si>
  <si>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</si>
  <si>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</si>
  <si>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</si>
  <si>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</si>
  <si>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</si>
  <si>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</si>
  <si>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</si>
  <si>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</si>
  <si>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</si>
  <si>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</si>
  <si>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</si>
  <si>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</si>
  <si>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</si>
  <si>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</si>
  <si>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</si>
  <si>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</si>
  <si>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</si>
  <si>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</si>
  <si>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</si>
  <si>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</si>
  <si>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</si>
  <si>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</si>
  <si>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</si>
  <si>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</si>
  <si>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</si>
  <si>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</si>
  <si>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</si>
  <si>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</si>
  <si>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</si>
  <si>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</si>
  <si>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</si>
  <si>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</si>
  <si>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</si>
  <si>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</si>
  <si>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</si>
  <si>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</si>
  <si>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</si>
  <si>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</si>
  <si>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</si>
  <si>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</si>
  <si>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</si>
  <si>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</si>
  <si>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</si>
  <si>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</si>
  <si>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</si>
  <si>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</si>
  <si>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</si>
  <si>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</si>
  <si>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</si>
  <si>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</si>
  <si>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</si>
  <si>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</si>
  <si>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</si>
  <si>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</si>
  <si>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</si>
  <si>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</si>
  <si>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</si>
  <si>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</si>
  <si>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</si>
  <si>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</si>
  <si>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</si>
  <si>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</si>
  <si>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</si>
  <si>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</si>
  <si>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</si>
  <si>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</si>
  <si>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</si>
  <si>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</si>
  <si>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</si>
  <si>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</si>
  <si>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</si>
  <si>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</si>
  <si>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</si>
  <si>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</si>
  <si>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</si>
  <si>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</si>
  <si>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</si>
  <si>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</si>
  <si>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</si>
  <si>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</si>
  <si>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</si>
  <si>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</si>
  <si>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</si>
  <si>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</si>
  <si>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</si>
  <si>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</si>
  <si>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</si>
  <si>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</si>
  <si>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</si>
  <si>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</si>
  <si>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</si>
  <si>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</si>
  <si>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</si>
  <si>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</si>
  <si>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</si>
  <si>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</si>
  <si>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</si>
  <si>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</si>
  <si>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</si>
  <si>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</si>
  <si>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</si>
  <si>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</si>
  <si>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</si>
  <si>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</si>
  <si>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</si>
  <si>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</si>
  <si>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</si>
  <si>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</si>
  <si>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</si>
  <si>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</si>
  <si>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</si>
  <si>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</si>
  <si>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</si>
  <si>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</si>
  <si>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</si>
  <si>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</si>
  <si>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</si>
  <si>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</si>
  <si>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</si>
  <si>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</si>
  <si>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</si>
  <si>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</si>
  <si>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</si>
  <si>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</si>
  <si>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</si>
  <si>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</si>
  <si>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</si>
  <si>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</si>
  <si>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</si>
  <si>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</si>
  <si>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</si>
  <si>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</si>
  <si>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</si>
  <si>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</si>
  <si>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</si>
  <si>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</si>
  <si>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</si>
  <si>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</si>
  <si>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</si>
  <si>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</si>
  <si>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</si>
  <si>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</si>
  <si>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</si>
  <si>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</si>
  <si>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</si>
  <si>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</si>
  <si>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</si>
  <si>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</si>
  <si>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</si>
  <si>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</si>
  <si>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</si>
  <si>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</si>
  <si>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</si>
  <si>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</si>
  <si>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</si>
  <si>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</si>
  <si>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</si>
  <si>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</si>
  <si>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</si>
  <si>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</si>
  <si>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</si>
  <si>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</si>
  <si>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</si>
  <si>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</si>
  <si>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</si>
  <si>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</si>
  <si>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</si>
  <si>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</si>
  <si>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</si>
  <si>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</si>
  <si>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</si>
  <si>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</si>
  <si>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</si>
  <si>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</si>
  <si>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</si>
  <si>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</si>
  <si>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</si>
  <si>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</si>
  <si>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</si>
  <si>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</si>
  <si>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</si>
  <si>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</si>
  <si>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</si>
  <si>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</si>
  <si>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</si>
  <si>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</si>
  <si>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</si>
  <si>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</si>
  <si>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</si>
  <si>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</si>
  <si>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</si>
  <si>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</si>
  <si>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</si>
  <si>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</si>
  <si>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</si>
  <si>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</si>
  <si>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</si>
  <si>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</si>
  <si>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</si>
  <si>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</si>
  <si>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</si>
  <si>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</si>
  <si>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</si>
  <si>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</si>
  <si>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</si>
  <si>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</si>
  <si>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</si>
  <si>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</si>
  <si>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</si>
  <si>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</si>
  <si>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</si>
  <si>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</si>
  <si>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</si>
  <si>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</si>
  <si>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</si>
  <si>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</si>
  <si>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</si>
  <si>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</si>
  <si>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</si>
  <si>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</si>
  <si>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</si>
  <si>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</si>
  <si>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</si>
  <si>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</si>
  <si>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</si>
  <si>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</si>
  <si>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</si>
  <si>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</si>
  <si>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</si>
  <si>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</si>
  <si>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</si>
  <si>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</si>
  <si>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</si>
  <si>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</si>
  <si>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</si>
  <si>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</si>
  <si>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</si>
  <si>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</si>
  <si>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</si>
  <si>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</si>
  <si>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</si>
  <si>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</si>
  <si>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</si>
  <si>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</si>
  <si>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</si>
  <si>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</si>
  <si>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</si>
  <si>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</si>
  <si>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</si>
  <si>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</si>
  <si>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</si>
  <si>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</si>
  <si>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</si>
  <si>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</si>
  <si>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</si>
  <si>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</si>
  <si>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</si>
  <si>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</si>
  <si>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</si>
  <si>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</si>
  <si>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</si>
  <si>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</si>
  <si>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</si>
  <si>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</si>
  <si>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</si>
  <si>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</si>
  <si>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</si>
  <si>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</si>
  <si>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</si>
  <si>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</si>
  <si>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</si>
  <si>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</si>
  <si>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</si>
  <si>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</si>
  <si>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</si>
  <si>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</si>
  <si>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</si>
  <si>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</si>
  <si>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</si>
  <si>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</si>
  <si>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</si>
  <si>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</si>
  <si>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</si>
  <si>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</si>
  <si>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</si>
  <si>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</si>
  <si>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</si>
  <si>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</si>
  <si>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</si>
  <si>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</si>
  <si>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</si>
  <si>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</si>
  <si>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</si>
  <si>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</si>
  <si>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</si>
  <si>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</si>
  <si>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</si>
  <si>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</si>
  <si>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</si>
  <si>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</si>
  <si>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</si>
  <si>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</si>
  <si>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</si>
  <si>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</si>
  <si>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</si>
  <si>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</si>
  <si>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</si>
  <si>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</si>
  <si>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</si>
  <si>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</si>
  <si>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</si>
  <si>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</si>
  <si>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</si>
  <si>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</si>
  <si>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</si>
  <si>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</si>
  <si>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</si>
  <si>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</si>
  <si>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</si>
  <si>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</si>
  <si>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</si>
  <si>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</si>
  <si>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</si>
  <si>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</si>
  <si>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</si>
  <si>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</si>
  <si>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</si>
  <si>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</si>
  <si>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</si>
  <si>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</si>
  <si>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</si>
  <si>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</si>
  <si>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</si>
  <si>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</si>
  <si>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</si>
  <si>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</si>
  <si>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</si>
  <si>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</si>
  <si>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</si>
  <si>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</si>
  <si>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</si>
  <si>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</si>
  <si>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</si>
  <si>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</si>
  <si>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</si>
  <si>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</si>
  <si>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</si>
  <si>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</si>
  <si>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</si>
  <si>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</si>
  <si>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</si>
  <si>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</si>
  <si>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</si>
  <si>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</si>
  <si>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</si>
  <si>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</si>
  <si>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</si>
  <si>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</si>
  <si>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</si>
  <si>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</si>
  <si>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</si>
  <si>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</si>
  <si>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</si>
  <si>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</si>
  <si>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</si>
  <si>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</si>
  <si>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</si>
  <si>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</si>
  <si>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</si>
  <si>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</si>
  <si>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</si>
  <si>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</si>
  <si>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</si>
  <si>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</si>
  <si>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</si>
  <si>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</si>
  <si>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</si>
  <si>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</si>
  <si>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</si>
  <si>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</si>
  <si>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</si>
  <si>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</si>
  <si>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</si>
  <si>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</si>
  <si>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</si>
  <si>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</si>
  <si>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</si>
  <si>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</si>
  <si>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</si>
  <si>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</si>
  <si>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</si>
  <si>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</si>
  <si>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</si>
  <si>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</si>
  <si>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</si>
  <si>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</si>
  <si>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</si>
  <si>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</si>
  <si>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</si>
  <si>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</si>
  <si>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</si>
  <si>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</si>
  <si>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</si>
  <si>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</si>
  <si>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</si>
  <si>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</si>
  <si>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</si>
  <si>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</si>
  <si>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</si>
  <si>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</si>
  <si>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</si>
  <si>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</si>
  <si>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</si>
  <si>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</si>
  <si>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</si>
  <si>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</si>
  <si>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</si>
  <si>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</si>
  <si>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</si>
  <si>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</si>
  <si>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</si>
  <si>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</si>
  <si>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</si>
  <si>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</si>
  <si>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</si>
  <si>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</si>
  <si>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</si>
  <si>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</si>
  <si>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</si>
  <si>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</si>
  <si>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</si>
  <si>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</si>
  <si>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</si>
  <si>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</si>
  <si>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</si>
  <si>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</si>
  <si>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</si>
  <si>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</si>
  <si>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</si>
  <si>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</si>
  <si>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</si>
  <si>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</si>
  <si>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</si>
  <si>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</si>
  <si>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</si>
  <si>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</si>
  <si>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</si>
  <si>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</si>
  <si>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</si>
  <si>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</si>
  <si>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</si>
  <si>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</si>
  <si>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</si>
  <si>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</si>
  <si>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</si>
  <si>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</si>
  <si>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</si>
  <si>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</si>
  <si>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</si>
  <si>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</si>
  <si>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</si>
  <si>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</si>
  <si>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</si>
  <si>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</si>
  <si>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</si>
  <si>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</si>
  <si>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</si>
  <si>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</si>
  <si>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</si>
  <si>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</si>
  <si>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</si>
  <si>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</si>
  <si>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</si>
  <si>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</si>
  <si>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</si>
  <si>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</si>
  <si>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</si>
  <si>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</si>
  <si>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</si>
  <si>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</si>
  <si>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</si>
  <si>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</si>
  <si>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</si>
  <si>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</si>
  <si>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</si>
  <si>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</si>
  <si>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</si>
  <si>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</si>
  <si>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</si>
  <si>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</si>
  <si>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</si>
  <si>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</si>
  <si>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</si>
  <si>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</si>
  <si>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</si>
  <si>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</si>
  <si>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</si>
  <si>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</si>
  <si>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</si>
  <si>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</si>
  <si>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</si>
  <si>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</si>
  <si>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</si>
  <si>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</si>
  <si>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</si>
  <si>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</si>
  <si>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</si>
  <si>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</si>
  <si>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</si>
  <si>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</si>
  <si>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</si>
  <si>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</si>
  <si>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</si>
  <si>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</si>
  <si>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</si>
  <si>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</si>
  <si>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</si>
  <si>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</si>
  <si>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</si>
  <si>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</si>
  <si>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</si>
  <si>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</si>
  <si>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</si>
  <si>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</si>
  <si>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</si>
  <si>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</si>
  <si>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</si>
  <si>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</si>
  <si>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</si>
  <si>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</si>
  <si>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</si>
  <si>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</si>
  <si>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</si>
  <si>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</si>
  <si>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</si>
  <si>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</si>
  <si>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</si>
  <si>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</si>
  <si>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</si>
  <si>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</si>
  <si>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</si>
  <si>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</si>
  <si>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</si>
  <si>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</si>
  <si>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</si>
  <si>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</si>
  <si>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</si>
  <si>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</si>
  <si>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</si>
  <si>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</si>
  <si>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</si>
  <si>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</si>
  <si>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</si>
  <si>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</si>
  <si>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</si>
  <si>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</si>
  <si>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</si>
  <si>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</si>
  <si>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</si>
  <si>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</si>
  <si>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</si>
  <si>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</si>
  <si>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</si>
  <si>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</si>
  <si>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</si>
  <si>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</si>
  <si>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</si>
  <si>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</si>
  <si>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</si>
  <si>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</si>
  <si>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</si>
  <si>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</si>
  <si>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</si>
  <si>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</si>
  <si>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</si>
  <si>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</si>
  <si>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</si>
  <si>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</si>
  <si>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</si>
  <si>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</si>
  <si>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</si>
  <si>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</si>
  <si>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</si>
  <si>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</si>
  <si>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</si>
  <si>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</si>
  <si>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</si>
  <si>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</si>
  <si>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</si>
  <si>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</si>
  <si>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</si>
  <si>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</si>
  <si>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</si>
  <si>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</si>
  <si>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</si>
  <si>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</si>
  <si>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</si>
  <si>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</si>
  <si>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</si>
  <si>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</si>
  <si>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</si>
  <si>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</si>
  <si>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</si>
  <si>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</si>
  <si>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</si>
  <si>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</si>
  <si>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</si>
  <si>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</si>
  <si>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</si>
  <si>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</si>
  <si>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</si>
  <si>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</si>
  <si>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</si>
  <si>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</si>
  <si>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</si>
  <si>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</si>
  <si>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</si>
  <si>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</si>
  <si>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</si>
  <si>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</si>
  <si>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</si>
  <si>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</si>
  <si>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</si>
  <si>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</si>
  <si>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</si>
  <si>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</si>
  <si>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</si>
  <si>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</si>
  <si>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</si>
  <si>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</si>
  <si>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</si>
  <si>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</si>
  <si>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</si>
  <si>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</si>
  <si>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</si>
  <si>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</si>
  <si>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</si>
  <si>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</si>
  <si>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</si>
  <si>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</si>
  <si>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</si>
  <si>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</si>
  <si>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</si>
  <si>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</si>
  <si>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</si>
  <si>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</si>
  <si>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</si>
  <si>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</si>
  <si>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</si>
  <si>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</si>
  <si>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</si>
  <si>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</si>
  <si>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</si>
  <si>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</si>
  <si>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</si>
  <si>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</si>
  <si>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</si>
  <si>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</si>
  <si>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</si>
  <si>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</si>
  <si>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</si>
  <si>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</si>
  <si>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</si>
  <si>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</si>
  <si>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</si>
  <si>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</si>
  <si>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</si>
  <si>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</si>
  <si>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</si>
  <si>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</si>
  <si>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</si>
  <si>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</si>
  <si>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</si>
  <si>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</si>
  <si>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</si>
  <si>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</si>
  <si>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</si>
  <si>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</si>
  <si>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</si>
  <si>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</si>
  <si>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</si>
  <si>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</si>
  <si>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</si>
  <si>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</si>
  <si>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</si>
  <si>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</si>
  <si>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</si>
  <si>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</si>
  <si>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</si>
  <si>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</si>
  <si>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</si>
  <si>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</si>
  <si>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</si>
  <si>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</si>
  <si>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</si>
  <si>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</si>
  <si>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</si>
  <si>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</si>
  <si>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</si>
  <si>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</si>
  <si>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</si>
  <si>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</si>
  <si>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</si>
  <si>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</si>
  <si>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</si>
  <si>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</si>
  <si>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</si>
  <si>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</si>
  <si>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</si>
  <si>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</si>
  <si>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</si>
  <si>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</si>
  <si>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</si>
  <si>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</si>
  <si>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</si>
  <si>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</si>
  <si>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</si>
  <si>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</si>
  <si>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</si>
  <si>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</si>
  <si>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</si>
  <si>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</si>
  <si>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</si>
  <si>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</si>
  <si>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</si>
  <si>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</si>
  <si>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</si>
  <si>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</si>
  <si>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</si>
  <si>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</si>
  <si>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</si>
  <si>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</si>
  <si>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</si>
  <si>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</si>
  <si>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</si>
  <si>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</si>
  <si>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</si>
  <si>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</si>
  <si>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</si>
  <si>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</si>
  <si>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</si>
  <si>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</si>
  <si>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</si>
  <si>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</si>
  <si>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</si>
  <si>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</si>
  <si>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</si>
  <si>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</si>
  <si>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</si>
  <si>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</si>
  <si>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</si>
  <si>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</si>
  <si>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</si>
  <si>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</si>
  <si>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</si>
  <si>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</si>
  <si>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</si>
  <si>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</si>
  <si>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</si>
  <si>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</si>
  <si>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</si>
  <si>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</si>
  <si>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</si>
  <si>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</si>
  <si>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</si>
  <si>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</si>
  <si>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</si>
  <si>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</si>
  <si>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</si>
  <si>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</si>
  <si>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</si>
  <si>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</si>
  <si>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</si>
  <si>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</si>
  <si>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</si>
  <si>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</si>
  <si>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</si>
  <si>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</si>
  <si>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</si>
  <si>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</si>
  <si>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</si>
  <si>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</si>
  <si>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</si>
  <si>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</si>
  <si>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</si>
  <si>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</si>
  <si>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</si>
  <si>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</si>
  <si>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</si>
  <si>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</si>
  <si>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</si>
  <si>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</si>
  <si>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</si>
  <si>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</si>
  <si>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</si>
  <si>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</si>
  <si>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</si>
  <si>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</si>
  <si>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</si>
  <si>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</si>
  <si>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</si>
  <si>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</si>
  <si>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</si>
  <si>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</si>
  <si>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</si>
  <si>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</si>
  <si>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</si>
  <si>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</si>
  <si>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</si>
  <si>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</si>
  <si>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</si>
  <si>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</si>
  <si>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</si>
  <si>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</si>
  <si>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</si>
  <si>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</si>
  <si>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</si>
  <si>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</si>
  <si>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</si>
  <si>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</si>
  <si>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</si>
  <si>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</si>
  <si>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</si>
  <si>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</si>
  <si>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</si>
  <si>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</si>
  <si>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</si>
  <si>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</si>
  <si>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</si>
  <si>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</si>
  <si>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</si>
  <si>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</si>
  <si>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</si>
  <si>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</si>
  <si>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</si>
  <si>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</si>
  <si>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</si>
  <si>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</si>
  <si>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</si>
  <si>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</si>
  <si>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</si>
  <si>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</si>
  <si>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</si>
  <si>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</si>
  <si>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</si>
  <si>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</si>
  <si>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</si>
  <si>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</si>
  <si>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</si>
  <si>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</si>
  <si>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</si>
  <si>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</si>
  <si>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</si>
  <si>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</si>
  <si>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</si>
  <si>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</si>
  <si>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</si>
  <si>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</si>
  <si>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</si>
  <si>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</si>
  <si>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</si>
  <si>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</si>
  <si>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</si>
  <si>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</si>
  <si>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</si>
  <si>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</si>
  <si>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</si>
  <si>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</si>
  <si>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</si>
  <si>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</si>
  <si>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</si>
  <si>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</si>
  <si>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</si>
  <si>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</si>
  <si>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</si>
  <si>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</si>
  <si>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</si>
  <si>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</si>
  <si>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</si>
  <si>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</si>
  <si>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</si>
  <si>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</si>
  <si>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</si>
  <si>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</si>
  <si>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</si>
  <si>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</si>
  <si>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</si>
  <si>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</si>
  <si>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</si>
  <si>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</si>
  <si>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</si>
  <si>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</si>
  <si>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</si>
  <si>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</si>
  <si>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</si>
  <si>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</si>
  <si>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</si>
  <si>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</si>
  <si>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</si>
  <si>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</si>
  <si>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</si>
  <si>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</si>
  <si>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</si>
  <si>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</si>
  <si>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</si>
  <si>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</si>
  <si>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</si>
  <si>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</si>
  <si>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</si>
  <si>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</si>
  <si>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</si>
  <si>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</si>
  <si>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</si>
  <si>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</si>
  <si>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</si>
  <si>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</si>
  <si>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</si>
  <si>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</si>
  <si>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</si>
  <si>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</si>
  <si>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</si>
  <si>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</si>
  <si>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</si>
  <si>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</si>
  <si>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</si>
  <si>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</si>
  <si>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</si>
  <si>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</si>
  <si>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</si>
  <si>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</si>
  <si>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</si>
  <si>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</si>
  <si>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</si>
  <si>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</si>
  <si>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</si>
  <si>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</si>
  <si>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</si>
  <si>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</si>
  <si>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</si>
  <si>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</si>
  <si>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</si>
  <si>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</si>
  <si>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</si>
  <si>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</si>
  <si>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</si>
  <si>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</si>
  <si>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</si>
  <si>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</si>
  <si>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</si>
  <si>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</si>
  <si>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</si>
  <si>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</si>
  <si>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</si>
  <si>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</si>
  <si>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</si>
  <si>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</si>
  <si>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</si>
  <si>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</si>
  <si>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</si>
  <si>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</si>
  <si>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</si>
  <si>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</si>
  <si>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</si>
  <si>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</si>
  <si>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</si>
  <si>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</si>
  <si>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</si>
  <si>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</si>
  <si>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</si>
  <si>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</si>
  <si>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</si>
  <si>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</si>
  <si>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</si>
  <si>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</si>
  <si>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</si>
  <si>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</si>
  <si>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</si>
  <si>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</si>
  <si>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</si>
  <si>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</si>
  <si>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</si>
  <si>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</si>
  <si>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</si>
  <si>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</si>
  <si>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</si>
  <si>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</si>
  <si>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</si>
  <si>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</si>
  <si>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</si>
  <si>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</si>
  <si>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</si>
  <si>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</si>
  <si>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</si>
  <si>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</si>
  <si>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</si>
  <si>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</si>
  <si>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</si>
  <si>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</si>
  <si>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</si>
  <si>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</si>
  <si>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</si>
  <si>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</si>
  <si>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</si>
  <si>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</si>
  <si>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</si>
  <si>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</si>
  <si>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</si>
  <si>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</si>
  <si>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</si>
  <si>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</si>
  <si>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</si>
  <si>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</si>
  <si>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</si>
  <si>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</si>
  <si>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</si>
  <si>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</si>
  <si>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</si>
  <si>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</si>
  <si>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</si>
  <si>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</si>
  <si>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</si>
  <si>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</si>
  <si>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</si>
  <si>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</si>
  <si>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</si>
  <si>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</si>
  <si>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</si>
  <si>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</si>
  <si>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</si>
  <si>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</si>
  <si>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</si>
  <si>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</si>
  <si>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</si>
  <si>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</si>
  <si>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</si>
  <si>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</si>
  <si>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</si>
  <si>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</si>
  <si>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</si>
  <si>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</si>
  <si>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</si>
  <si>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</si>
  <si>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</si>
  <si>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</si>
  <si>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</si>
  <si>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</si>
  <si>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</si>
  <si>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</si>
  <si>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</si>
  <si>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</si>
  <si>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</si>
  <si>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</si>
  <si>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</si>
  <si>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</si>
  <si>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</si>
  <si>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</si>
  <si>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</si>
  <si>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</si>
  <si>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</si>
  <si>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</si>
  <si>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</si>
  <si>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</si>
  <si>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</si>
  <si>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</si>
  <si>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</si>
  <si>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</si>
  <si>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</si>
  <si>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</si>
  <si>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</si>
  <si>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</si>
  <si>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</si>
  <si>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</si>
  <si>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</si>
  <si>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</si>
  <si>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</si>
  <si>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</si>
  <si>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</si>
  <si>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</si>
  <si>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</si>
  <si>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</si>
  <si>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</si>
  <si>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</si>
  <si>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</si>
  <si>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</si>
  <si>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</si>
  <si>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</si>
  <si>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</si>
  <si>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</si>
  <si>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</si>
  <si>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</si>
  <si>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</si>
  <si>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</si>
  <si>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</si>
  <si>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</si>
  <si>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</si>
  <si>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</si>
  <si>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</si>
  <si>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</si>
  <si>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</si>
  <si>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</si>
  <si>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</si>
  <si>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</si>
  <si>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</si>
  <si>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</si>
  <si>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</si>
  <si>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</si>
  <si>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</si>
  <si>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</si>
  <si>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</si>
  <si>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</si>
  <si>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</si>
  <si>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</si>
  <si>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</si>
  <si>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</si>
  <si>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</si>
  <si>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</si>
  <si>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</si>
  <si>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</si>
  <si>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</si>
  <si>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</si>
  <si>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</si>
  <si>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</si>
  <si>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</si>
  <si>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</si>
  <si>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</si>
  <si>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</si>
  <si>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</si>
  <si>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</si>
  <si>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</si>
  <si>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</si>
  <si>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</si>
  <si>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</si>
  <si>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</si>
  <si>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</si>
  <si>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</si>
  <si>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</si>
  <si>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</si>
  <si>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</si>
  <si>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</si>
  <si>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</si>
  <si>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</si>
  <si>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</si>
  <si>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</si>
  <si>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</si>
  <si>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</si>
  <si>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</si>
  <si>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</si>
  <si>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</si>
  <si>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</si>
  <si>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</si>
  <si>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</si>
  <si>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</si>
  <si>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</si>
  <si>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</si>
  <si>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</si>
  <si>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</si>
  <si>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</si>
  <si>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</si>
  <si>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</si>
  <si>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</si>
  <si>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</si>
  <si>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</si>
  <si>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</si>
  <si>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</si>
  <si>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</si>
  <si>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</si>
  <si>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</si>
  <si>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</si>
  <si>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</si>
  <si>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</si>
  <si>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</si>
  <si>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</si>
  <si>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</si>
  <si>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</si>
  <si>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</si>
  <si>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</si>
  <si>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</si>
  <si>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</si>
  <si>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</si>
  <si>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</si>
  <si>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</si>
  <si>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</si>
  <si>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</si>
  <si>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</si>
  <si>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</si>
  <si>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</si>
  <si>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</si>
  <si>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</si>
  <si>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</si>
  <si>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</si>
  <si>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</si>
  <si>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</si>
  <si>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</si>
  <si>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</si>
  <si>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</si>
  <si>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</si>
  <si>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</si>
  <si>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</si>
  <si>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</si>
  <si>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</si>
  <si>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</si>
  <si>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</si>
  <si>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</si>
  <si>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</si>
  <si>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</si>
  <si>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</si>
  <si>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</si>
  <si>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</si>
  <si>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</si>
  <si>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</si>
  <si>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</si>
  <si>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</si>
  <si>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</si>
  <si>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</si>
  <si>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</si>
  <si>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</si>
  <si>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</si>
  <si>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</si>
  <si>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</si>
  <si>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</si>
  <si>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</si>
  <si>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</si>
  <si>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</si>
  <si>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</si>
  <si>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</si>
  <si>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</si>
  <si>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</si>
  <si>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</si>
  <si>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</si>
  <si>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</si>
  <si>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</si>
  <si>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</si>
  <si>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</si>
  <si>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</si>
  <si>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</si>
  <si>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</si>
  <si>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</si>
  <si>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</si>
  <si>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</si>
  <si>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</si>
  <si>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</si>
  <si>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</si>
  <si>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</si>
  <si>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</si>
  <si>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</si>
  <si>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</si>
  <si>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</si>
  <si>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</si>
  <si>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</si>
  <si>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</si>
  <si>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</si>
  <si>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</si>
  <si>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</si>
  <si>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</si>
  <si>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</si>
  <si>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</si>
  <si>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</si>
  <si>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</si>
  <si>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</si>
  <si>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</si>
  <si>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</si>
  <si>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</si>
  <si>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</si>
  <si>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</si>
  <si>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</si>
  <si>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</si>
  <si>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</si>
  <si>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</si>
  <si>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</si>
  <si>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</si>
  <si>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</si>
  <si>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</si>
  <si>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</si>
  <si>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</si>
  <si>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</si>
  <si>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</si>
  <si>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</si>
  <si>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</si>
  <si>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</si>
  <si>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</si>
  <si>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</si>
  <si>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</si>
  <si>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</si>
  <si>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</si>
  <si>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</si>
  <si>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</si>
  <si>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</si>
  <si>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</si>
  <si>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</si>
  <si>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</si>
  <si>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</si>
  <si>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</si>
  <si>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</si>
  <si>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</si>
  <si>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</si>
  <si>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</si>
  <si>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</si>
  <si>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</si>
  <si>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</si>
  <si>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</si>
  <si>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</si>
  <si>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</si>
  <si>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</si>
  <si>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</si>
  <si>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</si>
  <si>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</si>
  <si>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</si>
  <si>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</si>
  <si>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</si>
  <si>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</si>
  <si>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</si>
  <si>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</si>
  <si>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</si>
  <si>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</si>
  <si>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</si>
  <si>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</si>
  <si>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</si>
  <si>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</si>
  <si>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</si>
  <si>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</si>
  <si>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</si>
  <si>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</si>
  <si>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</si>
  <si>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</si>
  <si>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</si>
  <si>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</si>
  <si>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</si>
  <si>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</si>
  <si>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</si>
  <si>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</si>
  <si>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</si>
  <si>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</si>
  <si>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</si>
  <si>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</si>
  <si>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</si>
  <si>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</si>
  <si>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</si>
  <si>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</si>
  <si>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</si>
  <si>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</si>
  <si>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</si>
  <si>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</si>
  <si>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</si>
  <si>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</si>
  <si>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</si>
  <si>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</si>
  <si>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</si>
  <si>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</si>
  <si>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</si>
  <si>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</si>
  <si>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</si>
  <si>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</si>
  <si>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</si>
  <si>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</si>
  <si>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</si>
  <si>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</si>
  <si>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</si>
  <si>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</si>
  <si>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</si>
  <si>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</si>
  <si>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</si>
  <si>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</si>
  <si>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</si>
  <si>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</si>
  <si>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</si>
  <si>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</si>
  <si>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</si>
  <si>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</si>
  <si>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</si>
  <si>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</si>
  <si>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</si>
  <si>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</si>
  <si>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</si>
  <si>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</si>
  <si>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</si>
  <si>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</si>
  <si>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</si>
  <si>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</si>
  <si>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</si>
  <si>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</si>
  <si>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</si>
  <si>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</si>
  <si>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</si>
  <si>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</si>
  <si>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</si>
  <si>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</si>
  <si>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</si>
  <si>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</si>
  <si>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</si>
  <si>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</si>
  <si>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</si>
  <si>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</si>
  <si>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</si>
  <si>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</si>
  <si>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</si>
  <si>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</si>
  <si>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</si>
  <si>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</si>
  <si>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</si>
  <si>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</si>
  <si>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</si>
  <si>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</si>
  <si>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</si>
  <si>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</si>
  <si>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</si>
  <si>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</si>
  <si>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</si>
  <si>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</si>
  <si>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</si>
  <si>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</si>
  <si>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</si>
  <si>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</si>
  <si>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</si>
  <si>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</si>
  <si>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</si>
  <si>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</si>
  <si>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</si>
  <si>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</si>
  <si>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</si>
  <si>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</si>
  <si>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</si>
  <si>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</si>
  <si>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</si>
  <si>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</si>
  <si>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</si>
  <si>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</si>
  <si>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</si>
  <si>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</si>
  <si>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</si>
  <si>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</si>
  <si>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</si>
  <si>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</si>
  <si>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</si>
  <si>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</si>
  <si>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</si>
  <si>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</si>
  <si>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</si>
  <si>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</si>
  <si>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</si>
  <si>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</si>
  <si>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</si>
  <si>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</si>
  <si>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</si>
  <si>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</si>
  <si>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</si>
  <si>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</si>
  <si>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</si>
  <si>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</si>
  <si>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</si>
  <si>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</si>
  <si>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</si>
  <si>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</si>
  <si>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</si>
  <si>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</si>
  <si>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</si>
  <si>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</si>
  <si>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</si>
  <si>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</si>
  <si>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</si>
  <si>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</si>
  <si>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</si>
  <si>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</si>
  <si>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</si>
  <si>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</si>
  <si>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</si>
  <si>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</si>
  <si>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</si>
  <si>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</si>
  <si>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</si>
  <si>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</si>
  <si>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</si>
  <si>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</si>
  <si>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</si>
  <si>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</si>
  <si>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</si>
  <si>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</si>
  <si>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</si>
  <si>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</si>
  <si>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</si>
  <si>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</si>
  <si>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</si>
  <si>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</si>
  <si>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</si>
  <si>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</si>
  <si>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</si>
  <si>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</si>
  <si>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</si>
  <si>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</si>
  <si>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</si>
  <si>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</si>
  <si>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</si>
  <si>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</si>
  <si>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</si>
  <si>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</si>
  <si>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</si>
  <si>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</si>
  <si>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</si>
  <si>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</si>
  <si>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</si>
  <si>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</si>
  <si>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</si>
  <si>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</si>
  <si>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</si>
  <si>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</si>
  <si>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</si>
  <si>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</si>
  <si>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</si>
  <si>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</si>
  <si>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</si>
  <si>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</si>
  <si>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</si>
  <si>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</si>
  <si>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</si>
  <si>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</si>
  <si>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</si>
  <si>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</si>
  <si>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</si>
  <si>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</si>
  <si>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</si>
  <si>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</si>
  <si>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</si>
  <si>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</si>
  <si>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</si>
  <si>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</si>
  <si>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</si>
  <si>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</si>
  <si>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</si>
  <si>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</si>
  <si>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</si>
  <si>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</si>
  <si>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</si>
  <si>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</si>
  <si>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</si>
  <si>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</si>
  <si>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</si>
  <si>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</si>
  <si>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</si>
  <si>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</si>
  <si>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</si>
  <si>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</si>
  <si>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</si>
  <si>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</si>
  <si>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</si>
  <si>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</si>
  <si>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</si>
  <si>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</si>
  <si>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</si>
  <si>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</si>
  <si>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</si>
  <si>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</si>
  <si>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</si>
  <si>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</si>
  <si>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</si>
  <si>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</si>
  <si>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</si>
  <si>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</si>
  <si>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</si>
  <si>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</si>
  <si>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</si>
  <si>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</si>
  <si>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</si>
  <si>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</si>
  <si>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</si>
  <si>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</si>
  <si>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</si>
  <si>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</si>
  <si>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</si>
  <si>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</si>
  <si>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</si>
  <si>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</si>
  <si>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</si>
  <si>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</si>
  <si>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</si>
  <si>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</si>
  <si>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</si>
  <si>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</si>
  <si>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</si>
  <si>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</si>
  <si>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</si>
  <si>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</si>
  <si>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</si>
  <si>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</si>
  <si>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</si>
  <si>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</si>
  <si>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</si>
  <si>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</si>
  <si>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</si>
  <si>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</si>
  <si>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</si>
  <si>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</si>
  <si>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</si>
  <si>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</si>
  <si>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</si>
  <si>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</si>
  <si>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</si>
  <si>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</si>
  <si>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</si>
  <si>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</si>
  <si>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</si>
  <si>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</si>
  <si>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</si>
  <si>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</si>
  <si>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</si>
  <si>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</si>
  <si>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</si>
  <si>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</si>
  <si>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</si>
  <si>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</si>
  <si>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</si>
  <si>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</si>
  <si>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</si>
  <si>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</si>
  <si>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</si>
  <si>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</si>
  <si>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</si>
  <si>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</si>
  <si>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</si>
  <si>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</si>
  <si>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</si>
  <si>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</si>
  <si>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</si>
  <si>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</si>
  <si>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</si>
  <si>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</si>
  <si>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</si>
  <si>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</si>
  <si>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</si>
  <si>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</si>
  <si>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</si>
  <si>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</si>
  <si>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</si>
  <si>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</si>
  <si>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</si>
  <si>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</si>
  <si>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</si>
  <si>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</si>
  <si>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</si>
  <si>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</si>
  <si>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</si>
  <si>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</si>
  <si>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</si>
  <si>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</si>
  <si>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</si>
  <si>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</si>
  <si>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</si>
  <si>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</si>
  <si>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</si>
  <si>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</si>
  <si>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</si>
  <si>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</si>
  <si>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</si>
  <si>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</si>
  <si>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</si>
  <si>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</si>
  <si>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</si>
  <si>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</si>
  <si>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</si>
  <si>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</si>
  <si>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</si>
  <si>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</si>
  <si>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</si>
  <si>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</si>
  <si>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</si>
  <si>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</si>
  <si>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</si>
  <si>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</si>
  <si>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</si>
  <si>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</si>
  <si>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</si>
  <si>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</si>
  <si>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</si>
  <si>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</si>
  <si>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</si>
  <si>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</si>
  <si>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</si>
  <si>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</si>
  <si>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</si>
  <si>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</si>
  <si>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</si>
  <si>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</si>
  <si>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</si>
  <si>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</si>
  <si>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</si>
  <si>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</si>
  <si>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</si>
  <si>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</si>
  <si>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</si>
  <si>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</si>
  <si>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</si>
  <si>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</si>
  <si>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</si>
  <si>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</si>
  <si>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</si>
  <si>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</si>
  <si>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</si>
  <si>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</si>
  <si>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</si>
  <si>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</si>
  <si>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</si>
  <si>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</si>
  <si>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</si>
  <si>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</si>
  <si>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</si>
  <si>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</si>
  <si>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</si>
  <si>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</si>
  <si>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</si>
  <si>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</si>
  <si>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</si>
  <si>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</si>
  <si>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</si>
  <si>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</si>
  <si>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</si>
  <si>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</si>
  <si>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</si>
  <si>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</si>
  <si>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</si>
  <si>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</si>
  <si>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</si>
  <si>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</si>
  <si>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</si>
  <si>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</si>
  <si>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</si>
  <si>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</si>
  <si>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</si>
  <si>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</si>
  <si>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</si>
  <si>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</si>
  <si>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</si>
  <si>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</si>
  <si>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</si>
  <si>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</si>
  <si>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</si>
  <si>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</si>
  <si>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</si>
  <si>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</si>
  <si>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</si>
  <si>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</si>
  <si>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</si>
  <si>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</si>
  <si>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</si>
  <si>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</si>
  <si>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</si>
  <si>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</si>
  <si>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</si>
  <si>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</si>
  <si>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</si>
  <si>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</si>
  <si>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</si>
  <si>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</si>
  <si>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</si>
  <si>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</si>
  <si>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</si>
  <si>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</si>
  <si>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</si>
  <si>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</si>
  <si>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</si>
  <si>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</si>
  <si>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</si>
  <si>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</si>
  <si>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</si>
  <si>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</si>
  <si>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</si>
  <si>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</si>
  <si>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</si>
  <si>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</si>
  <si>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</si>
  <si>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</si>
  <si>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</si>
  <si>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</si>
  <si>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</si>
  <si>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</si>
  <si>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</si>
  <si>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</si>
  <si>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</si>
  <si>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</si>
  <si>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</si>
  <si>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</si>
  <si>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</si>
  <si>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</si>
  <si>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</si>
  <si>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</si>
  <si>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</si>
  <si>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</si>
  <si>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</si>
  <si>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</si>
  <si>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</si>
  <si>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</si>
  <si>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</si>
  <si>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</si>
  <si>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</si>
  <si>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</si>
  <si>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</si>
  <si>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</si>
  <si>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</si>
  <si>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</si>
  <si>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</si>
  <si>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</si>
  <si>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</si>
  <si>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</si>
  <si>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</si>
  <si>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</si>
  <si>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</si>
  <si>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</si>
  <si>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</si>
  <si>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</si>
  <si>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</si>
  <si>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</si>
  <si>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</si>
  <si>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</si>
  <si>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</si>
  <si>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</si>
  <si>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</si>
  <si>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</si>
  <si>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</si>
  <si>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</si>
  <si>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</si>
  <si>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</si>
  <si>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</si>
  <si>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</si>
  <si>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</si>
  <si>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</si>
  <si>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</si>
  <si>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</si>
  <si>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</si>
  <si>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</si>
  <si>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</si>
  <si>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</si>
  <si>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</si>
  <si>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</si>
  <si>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</si>
  <si>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</si>
  <si>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</si>
  <si>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</si>
  <si>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</si>
  <si>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</si>
  <si>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</si>
  <si>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</si>
  <si>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</si>
  <si>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</si>
  <si>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</si>
  <si>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</si>
  <si>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</si>
  <si>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</si>
  <si>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</si>
  <si>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</si>
  <si>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</si>
  <si>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</si>
  <si>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</si>
  <si>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</si>
  <si>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</si>
  <si>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</si>
  <si>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</si>
  <si>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</si>
  <si>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</si>
  <si>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</si>
  <si>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</si>
  <si>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</si>
  <si>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</si>
  <si>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</si>
  <si>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</si>
  <si>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</si>
  <si>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</si>
  <si>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</si>
  <si>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</si>
  <si>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</si>
  <si>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</si>
  <si>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</si>
  <si>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</si>
  <si>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</si>
  <si>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</si>
  <si>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</si>
  <si>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</si>
  <si>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</si>
  <si>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</si>
  <si>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</si>
  <si>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</si>
  <si>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</si>
  <si>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</si>
  <si>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</si>
  <si>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</si>
  <si>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</si>
  <si>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</si>
  <si>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</si>
  <si>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</si>
  <si>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</si>
  <si>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</si>
  <si>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</si>
  <si>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</si>
  <si>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</si>
  <si>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</si>
  <si>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</si>
  <si>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</si>
  <si>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</si>
  <si>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</si>
  <si>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</si>
  <si>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</si>
  <si>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</si>
  <si>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</si>
  <si>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</si>
  <si>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</si>
  <si>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</si>
  <si>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</si>
  <si>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</si>
  <si>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</si>
  <si>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</si>
  <si>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</si>
  <si>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</si>
  <si>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</si>
  <si>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</si>
  <si>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</si>
  <si>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</si>
  <si>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</si>
  <si>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</si>
  <si>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</si>
  <si>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</si>
  <si>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</si>
  <si>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</si>
  <si>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</si>
  <si>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</si>
  <si>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</si>
  <si>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</si>
  <si>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</si>
  <si>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</si>
  <si>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</si>
  <si>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</si>
  <si>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</si>
  <si>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</si>
  <si>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</si>
  <si>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</si>
  <si>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</si>
  <si>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</si>
  <si>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</si>
  <si>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</si>
  <si>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</si>
  <si>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</si>
  <si>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</si>
  <si>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</si>
  <si>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</si>
  <si>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</si>
  <si>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</si>
  <si>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</si>
  <si>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</si>
  <si>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</si>
  <si>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</si>
  <si>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</si>
  <si>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</si>
  <si>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</si>
  <si>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</si>
  <si>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</si>
  <si>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</si>
  <si>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</si>
  <si>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</si>
  <si>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</si>
  <si>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</si>
  <si>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</si>
  <si>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</si>
  <si>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</si>
  <si>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</si>
  <si>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</si>
  <si>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</si>
  <si>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</si>
  <si>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</si>
  <si>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</si>
  <si>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</si>
  <si>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</si>
  <si>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</si>
  <si>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</si>
  <si>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</si>
  <si>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</si>
  <si>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</si>
  <si>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</si>
  <si>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</si>
  <si>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</si>
  <si>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</si>
  <si>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</si>
  <si>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</si>
  <si>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</si>
  <si>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</si>
  <si>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</si>
  <si>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</si>
  <si>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</si>
  <si>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</si>
  <si>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</si>
  <si>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</si>
  <si>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</si>
  <si>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</si>
  <si>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</si>
  <si>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</si>
  <si>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</si>
  <si>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</si>
  <si>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</si>
  <si>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</si>
  <si>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</si>
  <si>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</si>
  <si>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</si>
  <si>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</si>
  <si>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</si>
  <si>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</si>
  <si>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</si>
  <si>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</si>
  <si>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</si>
  <si>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</si>
  <si>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</si>
  <si>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</si>
  <si>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</si>
  <si>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</si>
  <si>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</si>
  <si>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</si>
  <si>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</si>
  <si>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</si>
  <si>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</si>
  <si>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</si>
  <si>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</si>
  <si>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</si>
  <si>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</si>
  <si>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</si>
  <si>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</si>
  <si>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</si>
  <si>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</si>
  <si>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</si>
  <si>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</si>
  <si>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</si>
  <si>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</si>
  <si>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</si>
  <si>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</si>
  <si>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</si>
  <si>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</si>
  <si>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</si>
  <si>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</si>
  <si>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</si>
  <si>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</si>
  <si>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</si>
  <si>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</si>
  <si>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</si>
  <si>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</si>
  <si>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</si>
  <si>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</si>
  <si>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</si>
  <si>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</si>
  <si>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</si>
  <si>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</si>
  <si>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</si>
  <si>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</si>
  <si>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</si>
  <si>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</si>
  <si>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</si>
  <si>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</si>
  <si>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</si>
  <si>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</si>
  <si>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</si>
  <si>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</si>
  <si>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</si>
  <si>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</si>
  <si>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</si>
  <si>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</si>
  <si>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</si>
  <si>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</si>
  <si>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</si>
  <si>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</si>
  <si>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</si>
  <si>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</si>
  <si>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</si>
  <si>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</si>
  <si>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</si>
  <si>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</si>
  <si>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</si>
  <si>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</si>
  <si>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</si>
  <si>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</si>
  <si>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</si>
  <si>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</si>
  <si>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</si>
  <si>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</si>
  <si>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</si>
  <si>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</si>
  <si>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</si>
  <si>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</si>
  <si>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</si>
  <si>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</si>
  <si>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</si>
  <si>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</si>
  <si>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</si>
  <si>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</si>
  <si>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</si>
  <si>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</si>
  <si>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</si>
  <si>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</si>
  <si>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</si>
  <si>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</si>
  <si>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</si>
  <si>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</si>
  <si>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</si>
  <si>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</si>
  <si>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</si>
  <si>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</si>
  <si>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</si>
  <si>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</si>
  <si>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</si>
  <si>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</si>
  <si>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</si>
  <si>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</si>
  <si>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</si>
  <si>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</si>
  <si>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</si>
  <si>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</si>
  <si>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</si>
  <si>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</si>
  <si>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</si>
  <si>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</si>
  <si>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</si>
  <si>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</si>
  <si>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</si>
  <si>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</si>
  <si>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</si>
  <si>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</si>
  <si>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</si>
  <si>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</si>
  <si>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</si>
  <si>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</si>
  <si>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</si>
  <si>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</si>
  <si>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</si>
  <si>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</si>
  <si>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</si>
  <si>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</si>
  <si>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</si>
  <si>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</si>
  <si>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</si>
  <si>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</si>
  <si>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</si>
  <si>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</si>
  <si>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</si>
  <si>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</si>
  <si>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</si>
  <si>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</si>
  <si>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</si>
  <si>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</si>
  <si>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</si>
  <si>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</si>
  <si>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</si>
  <si>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</si>
  <si>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</si>
  <si>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</si>
  <si>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</si>
  <si>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</si>
  <si>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</si>
  <si>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</si>
  <si>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</si>
  <si>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</si>
  <si>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</si>
  <si>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</si>
  <si>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</si>
  <si>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</si>
  <si>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</si>
  <si>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</si>
  <si>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</si>
  <si>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</si>
  <si>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</si>
  <si>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</si>
  <si>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</si>
  <si>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</si>
  <si>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</si>
  <si>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</si>
  <si>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</si>
  <si>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</si>
  <si>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</si>
  <si>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</si>
  <si>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</si>
  <si>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</si>
  <si>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</si>
  <si>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</si>
  <si>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</si>
  <si>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</si>
  <si>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</si>
  <si>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</si>
  <si>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</si>
  <si>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</si>
  <si>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</si>
  <si>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</si>
  <si>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</si>
  <si>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</si>
  <si>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</si>
  <si>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</si>
  <si>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</si>
  <si>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</si>
  <si>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</si>
  <si>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</si>
  <si>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</si>
  <si>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</si>
  <si>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</si>
  <si>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</si>
  <si>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</si>
  <si>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</si>
  <si>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</si>
  <si>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</si>
  <si>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</si>
  <si>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</si>
  <si>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</si>
  <si>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</si>
  <si>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</si>
  <si>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</si>
  <si>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</si>
  <si>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</si>
  <si>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</si>
  <si>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</si>
  <si>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</si>
  <si>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</si>
  <si>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</si>
  <si>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</si>
  <si>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</si>
  <si>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</si>
  <si>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</si>
  <si>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</si>
  <si>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</si>
  <si>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</si>
  <si>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</si>
  <si>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</si>
  <si>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</si>
  <si>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</si>
  <si>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</si>
  <si>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</si>
  <si>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</si>
  <si>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</si>
  <si>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</si>
  <si>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</si>
  <si>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</si>
  <si>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</si>
  <si>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</si>
  <si>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</si>
  <si>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</si>
  <si>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</si>
  <si>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</si>
  <si>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</si>
  <si>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</si>
  <si>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</si>
  <si>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</si>
  <si>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</si>
  <si>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</si>
  <si>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</si>
  <si>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</si>
  <si>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</si>
  <si>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</si>
  <si>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</si>
  <si>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</si>
  <si>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</si>
  <si>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</si>
  <si>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</si>
  <si>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</si>
  <si>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</si>
  <si>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</si>
  <si>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</si>
  <si>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</si>
  <si>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</si>
  <si>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</si>
  <si>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</si>
  <si>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</si>
  <si>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</si>
  <si>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</si>
  <si>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</si>
  <si>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</si>
  <si>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</si>
  <si>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</si>
  <si>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</si>
  <si>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</si>
  <si>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</si>
  <si>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</si>
  <si>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</si>
  <si>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</si>
  <si>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</si>
  <si>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</si>
  <si>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</si>
  <si>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</si>
  <si>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</si>
  <si>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</si>
  <si>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</si>
  <si>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</si>
  <si>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</si>
  <si>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</si>
  <si>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</si>
  <si>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</si>
  <si>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</si>
  <si>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</si>
  <si>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</si>
  <si>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</si>
  <si>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</si>
  <si>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</si>
  <si>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</si>
  <si>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</si>
  <si>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</si>
  <si>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</si>
  <si>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</si>
  <si>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</si>
  <si>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</si>
  <si>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</si>
  <si>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</si>
  <si>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</si>
  <si>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</si>
  <si>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</si>
  <si>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</si>
  <si>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</si>
  <si>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</si>
  <si>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</si>
  <si>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</si>
  <si>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</si>
  <si>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</si>
  <si>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</si>
  <si>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</si>
  <si>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</si>
  <si>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</si>
  <si>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</si>
  <si>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</si>
  <si>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</si>
  <si>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</si>
  <si>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</si>
  <si>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</si>
  <si>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</si>
  <si>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</si>
  <si>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</si>
  <si>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</si>
  <si>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</si>
  <si>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</si>
  <si>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</si>
  <si>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</si>
  <si>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</si>
  <si>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</si>
  <si>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</si>
  <si>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</si>
  <si>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</si>
  <si>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</si>
  <si>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</si>
  <si>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</si>
  <si>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</si>
  <si>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</si>
  <si>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</si>
  <si>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</si>
  <si>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</si>
  <si>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</si>
  <si>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</si>
  <si>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</si>
  <si>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</si>
  <si>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</si>
  <si>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</si>
  <si>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</si>
  <si>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</si>
  <si>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</si>
  <si>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</si>
  <si>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</si>
  <si>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</si>
  <si>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</si>
  <si>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</si>
  <si>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</si>
  <si>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</si>
  <si>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</si>
  <si>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</si>
  <si>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</si>
  <si>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</si>
  <si>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</si>
  <si>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</si>
  <si>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</si>
  <si>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</si>
  <si>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</si>
  <si>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</si>
  <si>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</si>
  <si>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</si>
  <si>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</si>
  <si>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</si>
  <si>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</si>
  <si>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</si>
  <si>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</si>
  <si>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</si>
  <si>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</si>
  <si>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</si>
  <si>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</si>
  <si>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</si>
  <si>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</si>
  <si>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</si>
  <si>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</si>
  <si>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</si>
  <si>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</si>
  <si>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</si>
  <si>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</si>
  <si>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</si>
  <si>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</si>
  <si>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</si>
  <si>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</si>
  <si>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</si>
  <si>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</si>
  <si>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</si>
  <si>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</si>
  <si>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</si>
  <si>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</si>
  <si>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</si>
  <si>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</si>
  <si>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</si>
  <si>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</si>
  <si>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</si>
  <si>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</si>
  <si>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</si>
  <si>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</si>
  <si>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</si>
  <si>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</si>
  <si>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</si>
  <si>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</si>
  <si>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</si>
  <si>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</si>
  <si>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</si>
  <si>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</si>
  <si>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</si>
  <si>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</si>
  <si>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</si>
  <si>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</si>
  <si>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</si>
  <si>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</si>
  <si>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</si>
  <si>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</si>
  <si>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</si>
  <si>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</si>
  <si>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</si>
  <si>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</si>
  <si>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</si>
  <si>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</si>
  <si>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</si>
  <si>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</si>
  <si>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</si>
  <si>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</si>
  <si>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</si>
  <si>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</si>
  <si>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</si>
  <si>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</si>
  <si>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</si>
  <si>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</si>
  <si>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</si>
  <si>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</si>
  <si>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</si>
  <si>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</si>
  <si>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</si>
  <si>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</si>
  <si>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</si>
  <si>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</si>
  <si>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</si>
  <si>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</si>
  <si>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</si>
  <si>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</si>
  <si>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</si>
  <si>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</si>
  <si>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</si>
  <si>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</si>
  <si>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</si>
  <si>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</si>
  <si>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</si>
  <si>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</si>
  <si>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</si>
  <si>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</si>
  <si>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</si>
  <si>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</si>
  <si>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</si>
  <si>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</si>
  <si>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</si>
  <si>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</si>
  <si>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</si>
  <si>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</si>
  <si>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</si>
  <si>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</si>
  <si>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</si>
  <si>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</si>
  <si>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</si>
  <si>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</si>
  <si>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</si>
  <si>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</si>
  <si>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</si>
  <si>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</si>
  <si>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</si>
  <si>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</si>
  <si>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</si>
  <si>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</si>
  <si>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</si>
  <si>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</si>
  <si>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</si>
  <si>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</si>
  <si>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</si>
  <si>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</si>
  <si>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</si>
  <si>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</si>
  <si>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</si>
  <si>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</si>
  <si>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</si>
  <si>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</si>
  <si>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</si>
  <si>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</si>
  <si>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</si>
  <si>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</si>
  <si>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</si>
  <si>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</si>
  <si>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</si>
  <si>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</si>
  <si>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</si>
  <si>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</si>
  <si>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</si>
  <si>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</si>
  <si>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</si>
  <si>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</si>
  <si>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</si>
  <si>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</si>
  <si>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</si>
  <si>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</si>
  <si>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</si>
  <si>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</si>
  <si>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</si>
  <si>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</si>
  <si>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</si>
  <si>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</si>
  <si>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</si>
  <si>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</si>
  <si>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</si>
  <si>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</si>
  <si>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</si>
  <si>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</si>
  <si>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</si>
  <si>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</si>
  <si>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</si>
  <si>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</si>
  <si>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</si>
  <si>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</si>
  <si>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</si>
  <si>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</si>
  <si>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</si>
  <si>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</si>
  <si>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</si>
  <si>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</si>
  <si>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</si>
  <si>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</si>
  <si>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</si>
  <si>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</si>
  <si>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</si>
  <si>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</si>
  <si>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</si>
  <si>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</si>
  <si>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</si>
  <si>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</si>
  <si>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</si>
  <si>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</si>
  <si>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</si>
  <si>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</si>
  <si>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</si>
  <si>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</si>
  <si>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</si>
  <si>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</si>
  <si>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</si>
  <si>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</si>
  <si>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</si>
  <si>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</si>
  <si>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</si>
  <si>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</si>
  <si>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</si>
  <si>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</si>
  <si>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</si>
  <si>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</si>
  <si>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</si>
  <si>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</si>
  <si>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</si>
  <si>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</si>
  <si>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</si>
  <si>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</si>
  <si>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</si>
  <si>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</si>
  <si>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</si>
  <si>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</si>
  <si>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</si>
  <si>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</si>
  <si>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</si>
  <si>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</si>
  <si>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</si>
  <si>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</si>
  <si>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</si>
  <si>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</si>
  <si>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</si>
  <si>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</si>
  <si>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</si>
  <si>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</si>
  <si>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</si>
  <si>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</si>
  <si>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</si>
  <si>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</si>
  <si>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</si>
  <si>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</si>
  <si>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</si>
  <si>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</si>
  <si>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</si>
  <si>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</si>
  <si>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</si>
  <si>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</si>
  <si>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</si>
  <si>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</si>
  <si>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</si>
  <si>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</si>
  <si>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</si>
  <si>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</si>
  <si>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</si>
  <si>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</si>
  <si>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</si>
  <si>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</si>
  <si>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</si>
  <si>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</si>
  <si>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</si>
  <si>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</si>
  <si>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</si>
  <si>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</si>
  <si>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</si>
  <si>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</si>
  <si>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</si>
  <si>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</si>
  <si>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</si>
  <si>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</si>
  <si>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</si>
  <si>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</si>
  <si>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</si>
  <si>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</si>
  <si>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</si>
  <si>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</si>
  <si>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</si>
  <si>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</si>
  <si>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</si>
  <si>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</si>
  <si>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</si>
  <si>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</si>
  <si>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</si>
  <si>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</si>
  <si>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</si>
  <si>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</si>
  <si>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</si>
  <si>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</si>
  <si>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</si>
  <si>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</si>
  <si>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</si>
  <si>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</si>
  <si>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</si>
  <si>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</si>
  <si>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</si>
  <si>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</si>
  <si>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</si>
  <si>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</si>
  <si>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</si>
  <si>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</si>
  <si>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</si>
  <si>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</si>
  <si>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</si>
  <si>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</si>
  <si>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</si>
  <si>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</si>
  <si>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</si>
  <si>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</si>
  <si>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</si>
  <si>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</si>
  <si>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</si>
  <si>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</si>
  <si>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</si>
  <si>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</si>
  <si>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</si>
  <si>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</si>
  <si>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</si>
  <si>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</si>
  <si>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</si>
  <si>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</si>
  <si>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</si>
  <si>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</si>
  <si>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</si>
  <si>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</si>
  <si>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</si>
  <si>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</si>
  <si>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</si>
  <si>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</si>
  <si>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</si>
  <si>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</si>
  <si>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</si>
  <si>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</si>
  <si>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</si>
  <si>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</si>
  <si>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</si>
  <si>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</si>
  <si>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</si>
  <si>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</si>
  <si>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</si>
  <si>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</si>
  <si>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</si>
  <si>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</si>
  <si>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</si>
  <si>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</si>
  <si>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</si>
  <si>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</si>
  <si>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</si>
  <si>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</si>
  <si>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</si>
  <si>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</si>
  <si>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</si>
  <si>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</si>
  <si>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</si>
  <si>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</si>
  <si>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</si>
  <si>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</si>
  <si>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</si>
  <si>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</si>
  <si>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</si>
  <si>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</si>
  <si>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</si>
  <si>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</si>
  <si>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</si>
  <si>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</si>
  <si>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</si>
  <si>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</si>
  <si>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</si>
  <si>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</si>
  <si>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</si>
  <si>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</si>
  <si>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</si>
  <si>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</si>
  <si>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</si>
  <si>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</si>
  <si>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</si>
  <si>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</si>
  <si>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</si>
  <si>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</si>
  <si>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</si>
  <si>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</si>
  <si>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</si>
  <si>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</si>
  <si>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</si>
  <si>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</si>
  <si>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</si>
  <si>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</si>
  <si>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</si>
  <si>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</si>
  <si>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</si>
  <si>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</si>
  <si>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</si>
  <si>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</si>
  <si>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</si>
  <si>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</si>
  <si>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</si>
  <si>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</si>
  <si>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</si>
  <si>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</si>
  <si>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</si>
  <si>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</si>
  <si>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</si>
  <si>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</si>
  <si>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</si>
  <si>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</si>
  <si>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</si>
  <si>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</si>
  <si>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</si>
  <si>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</si>
  <si>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</si>
  <si>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</si>
  <si>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</si>
  <si>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</si>
  <si>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</si>
  <si>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</si>
  <si>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</si>
  <si>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</si>
  <si>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</si>
  <si>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</si>
  <si>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</si>
  <si>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</si>
  <si>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</si>
  <si>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</si>
  <si>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</si>
  <si>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</si>
  <si>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</si>
  <si>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</si>
  <si>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</si>
  <si>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</si>
  <si>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</si>
  <si>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</si>
  <si>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</si>
  <si>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</si>
  <si>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</si>
  <si>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</si>
  <si>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</si>
  <si>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</si>
  <si>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</si>
  <si>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</si>
  <si>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</si>
  <si>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</si>
  <si>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</si>
  <si>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</si>
  <si>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</si>
  <si>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</si>
  <si>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</si>
  <si>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</si>
  <si>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</si>
  <si>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</si>
  <si>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</si>
  <si>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</si>
  <si>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</si>
  <si>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</si>
  <si>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</si>
  <si>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</si>
  <si>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</si>
  <si>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</si>
  <si>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</si>
  <si>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</si>
  <si>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</si>
  <si>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</si>
  <si>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</si>
  <si>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</si>
  <si>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</si>
  <si>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</si>
  <si>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</si>
  <si>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</si>
  <si>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</si>
  <si>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</si>
  <si>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</si>
  <si>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</si>
  <si>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</si>
  <si>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</si>
  <si>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</si>
  <si>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</si>
  <si>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</si>
  <si>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</si>
  <si>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</si>
  <si>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</si>
  <si>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</si>
  <si>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</si>
  <si>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</si>
  <si>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</si>
  <si>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</si>
  <si>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</si>
  <si>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</si>
  <si>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</si>
  <si>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</si>
  <si>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</si>
  <si>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</si>
  <si>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</si>
  <si>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</si>
  <si>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</si>
  <si>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</si>
  <si>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</si>
  <si>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</si>
  <si>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</si>
  <si>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</si>
  <si>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</si>
  <si>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</si>
  <si>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</si>
  <si>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</si>
  <si>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</si>
  <si>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</si>
  <si>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</si>
  <si>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</si>
  <si>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</si>
  <si>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</si>
  <si>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</si>
  <si>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</si>
  <si>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</si>
  <si>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</si>
  <si>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</si>
  <si>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</si>
  <si>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</si>
  <si>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</si>
  <si>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</si>
  <si>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</si>
  <si>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</si>
  <si>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</si>
  <si>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</si>
  <si>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</si>
  <si>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</si>
  <si>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</si>
  <si>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</si>
  <si>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</si>
  <si>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</si>
  <si>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</si>
  <si>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</si>
  <si>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</si>
  <si>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</si>
  <si>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</si>
  <si>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</si>
  <si>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</si>
  <si>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</si>
  <si>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</si>
  <si>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</si>
  <si>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</si>
  <si>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</si>
  <si>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</si>
  <si>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</si>
  <si>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</si>
  <si>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</si>
  <si>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</si>
  <si>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</si>
  <si>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</si>
  <si>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</si>
  <si>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</si>
  <si>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</si>
  <si>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</si>
  <si>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</si>
  <si>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</si>
  <si>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</si>
  <si>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</si>
  <si>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</si>
  <si>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</si>
  <si>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</si>
  <si>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</si>
  <si>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</si>
  <si>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</si>
  <si>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</si>
  <si>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</si>
  <si>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</si>
  <si>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</si>
  <si>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</si>
  <si>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</si>
  <si>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</si>
  <si>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</si>
  <si>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</si>
  <si>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</si>
  <si>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</si>
  <si>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</si>
  <si>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</si>
  <si>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</si>
  <si>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</si>
  <si>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</si>
  <si>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</si>
  <si>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</si>
  <si>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</si>
  <si>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</si>
  <si>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</si>
  <si>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</si>
  <si>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</si>
  <si>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</si>
  <si>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</si>
  <si>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</si>
  <si>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</si>
  <si>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</si>
  <si>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</si>
  <si>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</si>
  <si>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</si>
  <si>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</si>
  <si>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</si>
  <si>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</si>
  <si>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</si>
  <si>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</si>
  <si>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</si>
  <si>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</si>
  <si>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</si>
  <si>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</si>
  <si>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</si>
  <si>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</si>
  <si>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</si>
  <si>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</si>
  <si>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</si>
  <si>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</si>
  <si>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</si>
  <si>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</si>
  <si>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</si>
  <si>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</si>
  <si>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</si>
  <si>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</si>
  <si>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</si>
  <si>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</si>
  <si>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</si>
  <si>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</si>
  <si>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</si>
  <si>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</si>
  <si>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</si>
  <si>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</si>
  <si>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</si>
  <si>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</si>
  <si>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</si>
  <si>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</si>
  <si>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</si>
  <si>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</si>
  <si>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</si>
  <si>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</si>
  <si>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</si>
  <si>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</si>
  <si>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</si>
  <si>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</si>
  <si>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</si>
  <si>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</si>
  <si>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</si>
  <si>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</si>
  <si>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</si>
  <si>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</si>
  <si>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</si>
  <si>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</si>
  <si>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</si>
  <si>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</si>
  <si>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</si>
  <si>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</si>
  <si>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</si>
  <si>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</si>
  <si>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</si>
  <si>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</si>
  <si>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</si>
  <si>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</si>
  <si>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</si>
  <si>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</si>
  <si>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</si>
  <si>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</si>
  <si>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</si>
  <si>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</si>
  <si>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</si>
  <si>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</si>
  <si>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</si>
  <si>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</si>
  <si>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</si>
  <si>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</si>
  <si>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</si>
  <si>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</si>
  <si>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</si>
  <si>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</si>
  <si>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</si>
  <si>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</si>
  <si>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</si>
  <si>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</si>
  <si>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</si>
  <si>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</si>
  <si>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</si>
  <si>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</si>
  <si>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</si>
  <si>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</si>
  <si>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</si>
  <si>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</si>
  <si>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</si>
  <si>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</si>
  <si>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</si>
  <si>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</si>
  <si>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</si>
  <si>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</si>
  <si>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</si>
  <si>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</si>
  <si>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</si>
  <si>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</si>
  <si>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</si>
  <si>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</si>
  <si>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</si>
  <si>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</si>
  <si>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</si>
  <si>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</si>
  <si>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</si>
  <si>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</si>
  <si>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</si>
  <si>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</si>
  <si>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</si>
  <si>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</si>
  <si>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</si>
  <si>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</si>
  <si>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</si>
  <si>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</si>
  <si>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</si>
  <si>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</si>
  <si>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</si>
  <si>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</si>
  <si>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</si>
  <si>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</si>
  <si>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</si>
  <si>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</si>
  <si>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</si>
  <si>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</si>
  <si>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</si>
  <si>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</si>
  <si>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</si>
  <si>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</si>
  <si>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</si>
  <si>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</si>
  <si>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</si>
  <si>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</si>
  <si>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</si>
  <si>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</si>
  <si>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</si>
  <si>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</si>
  <si>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</si>
  <si>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</si>
  <si>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</si>
  <si>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</si>
  <si>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</si>
  <si>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</si>
  <si>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</si>
  <si>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</si>
  <si>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</si>
  <si>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</si>
  <si>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</si>
  <si>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</si>
  <si>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</si>
  <si>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</si>
  <si>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</si>
  <si>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</si>
  <si>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</si>
  <si>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</si>
  <si>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</si>
  <si>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</si>
  <si>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</si>
  <si>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</si>
  <si>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</si>
  <si>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</si>
  <si>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</si>
  <si>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</si>
  <si>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</si>
  <si>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</si>
  <si>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</si>
  <si>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</si>
  <si>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</si>
  <si>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</si>
  <si>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</si>
  <si>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</si>
  <si>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</si>
  <si>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</si>
  <si>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</si>
  <si>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</si>
  <si>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</si>
  <si>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</si>
  <si>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</si>
  <si>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</si>
  <si>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</si>
  <si>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</si>
  <si>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</si>
  <si>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</si>
  <si>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</si>
  <si>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</si>
  <si>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</si>
  <si>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</si>
  <si>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</si>
  <si>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</si>
  <si>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</si>
  <si>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</si>
  <si>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</si>
  <si>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</si>
  <si>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</si>
  <si>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</si>
  <si>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</si>
  <si>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</si>
  <si>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</si>
  <si>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</si>
  <si>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</si>
  <si>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</si>
  <si>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</si>
  <si>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</si>
  <si>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</si>
  <si>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</si>
  <si>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</si>
  <si>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</si>
  <si>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</si>
  <si>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</si>
  <si>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</si>
  <si>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</si>
  <si>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</si>
  <si>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</si>
  <si>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</si>
  <si>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</si>
  <si>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</si>
  <si>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</si>
  <si>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</si>
  <si>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</si>
  <si>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</si>
  <si>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</si>
  <si>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</si>
  <si>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</si>
  <si>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</si>
  <si>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</si>
  <si>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</si>
  <si>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</si>
  <si>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</si>
  <si>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</si>
  <si>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</si>
  <si>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</si>
  <si>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</si>
  <si>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</si>
  <si>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</si>
  <si>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</si>
  <si>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</si>
  <si>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</si>
  <si>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</si>
  <si>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</si>
  <si>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</si>
  <si>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</si>
  <si>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</si>
  <si>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</si>
  <si>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</si>
  <si>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</si>
  <si>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</si>
  <si>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</si>
  <si>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</si>
  <si>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</si>
  <si>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</si>
  <si>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</si>
  <si>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</si>
  <si>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</si>
  <si>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</si>
  <si>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</si>
  <si>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</si>
  <si>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</si>
  <si>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</si>
  <si>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</si>
  <si>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</si>
  <si>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</si>
  <si>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</si>
  <si>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</si>
  <si>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</si>
  <si>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</si>
  <si>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</si>
  <si>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</si>
  <si>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</si>
  <si>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</si>
  <si>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</si>
  <si>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</si>
  <si>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</si>
  <si>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</si>
  <si>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</si>
  <si>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</si>
  <si>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</si>
  <si>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</si>
  <si>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</si>
  <si>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</si>
  <si>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</si>
  <si>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</si>
  <si>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</si>
  <si>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</si>
  <si>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</si>
  <si>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</si>
  <si>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</si>
  <si>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</si>
  <si>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</si>
  <si>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</si>
  <si>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</si>
  <si>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</si>
  <si>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</si>
  <si>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</si>
  <si>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</si>
  <si>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</si>
  <si>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</si>
  <si>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</si>
  <si>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</si>
  <si>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</si>
  <si>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</si>
  <si>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</si>
  <si>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</si>
  <si>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</si>
  <si>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</si>
  <si>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</si>
  <si>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</si>
  <si>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</si>
  <si>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</si>
  <si>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</si>
  <si>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</si>
  <si>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</si>
  <si>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</si>
  <si>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</si>
  <si>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</si>
  <si>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</si>
  <si>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</si>
  <si>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</si>
  <si>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</si>
  <si>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</si>
  <si>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</si>
  <si>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</si>
  <si>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</si>
  <si>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</si>
  <si>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</si>
  <si>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</si>
  <si>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</si>
  <si>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</si>
  <si>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</si>
  <si>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</si>
  <si>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</si>
  <si>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</si>
  <si>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</si>
  <si>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</si>
  <si>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</si>
  <si>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</si>
  <si>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</si>
  <si>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</si>
  <si>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</si>
  <si>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</si>
  <si>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</si>
  <si>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</si>
  <si>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</si>
  <si>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</si>
  <si>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</si>
  <si>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</si>
  <si>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</si>
  <si>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</si>
  <si>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</si>
  <si>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</si>
  <si>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</si>
  <si>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</si>
  <si>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</si>
  <si>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</si>
  <si>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</si>
  <si>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</si>
  <si>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</si>
  <si>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</si>
  <si>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</si>
  <si>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</si>
  <si>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</si>
  <si>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</si>
  <si>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</si>
  <si>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</si>
  <si>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</si>
  <si>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</si>
  <si>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</si>
  <si>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</si>
  <si>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</si>
  <si>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</si>
  <si>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</si>
  <si>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</si>
  <si>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</si>
  <si>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</si>
  <si>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</si>
  <si>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</si>
  <si>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</si>
  <si>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</si>
  <si>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</si>
  <si>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</si>
  <si>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</si>
  <si>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</si>
  <si>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</si>
  <si>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</si>
  <si>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</si>
  <si>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</si>
  <si>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</si>
  <si>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</si>
  <si>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</si>
  <si>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</si>
  <si>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</si>
  <si>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</si>
  <si>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</si>
  <si>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</si>
  <si>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</si>
  <si>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</si>
  <si>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</si>
  <si>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</si>
  <si>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</si>
  <si>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</si>
  <si>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</si>
  <si>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</si>
  <si>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</si>
  <si>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</si>
  <si>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</si>
  <si>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</si>
  <si>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</si>
  <si>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</si>
  <si>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</si>
  <si>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</si>
  <si>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</si>
  <si>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</si>
  <si>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</si>
  <si>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</si>
  <si>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</si>
  <si>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</si>
  <si>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</si>
  <si>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</si>
  <si>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</si>
  <si>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</si>
  <si>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</si>
  <si>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</si>
  <si>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</si>
  <si>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</si>
  <si>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</si>
  <si>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</si>
  <si>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</si>
  <si>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</si>
  <si>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</si>
  <si>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</si>
  <si>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</si>
  <si>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</si>
  <si>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</si>
  <si>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</si>
  <si>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</si>
  <si>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</si>
  <si>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</si>
  <si>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</si>
  <si>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</si>
  <si>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</si>
  <si>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</si>
  <si>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</si>
  <si>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</si>
  <si>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</si>
  <si>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</si>
  <si>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</si>
  <si>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</si>
  <si>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</si>
  <si>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</si>
  <si>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</si>
  <si>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</si>
  <si>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</si>
  <si>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</si>
  <si>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</si>
  <si>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</si>
  <si>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</si>
  <si>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</si>
  <si>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</si>
  <si>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</si>
  <si>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</si>
  <si>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</si>
  <si>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</si>
  <si>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</si>
  <si>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</si>
  <si>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</si>
  <si>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</si>
  <si>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</si>
  <si>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</si>
  <si>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</si>
  <si>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</si>
  <si>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</si>
  <si>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</si>
  <si>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</si>
  <si>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</si>
  <si>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</si>
  <si>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</si>
  <si>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</si>
  <si>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</si>
  <si>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</si>
  <si>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</si>
  <si>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</si>
  <si>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</si>
  <si>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</si>
  <si>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</si>
  <si>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</si>
  <si>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</si>
  <si>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</si>
  <si>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</si>
  <si>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</si>
  <si>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</si>
  <si>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</si>
  <si>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</si>
  <si>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</si>
  <si>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</si>
  <si>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</si>
  <si>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</si>
  <si>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</si>
  <si>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</si>
  <si>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</si>
  <si>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</si>
  <si>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</si>
  <si>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</si>
  <si>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</si>
  <si>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</si>
  <si>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</si>
  <si>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</si>
  <si>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</si>
  <si>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</si>
  <si>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</si>
  <si>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</si>
  <si>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</si>
  <si>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</si>
  <si>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</si>
  <si>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</si>
  <si>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</si>
  <si>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</si>
  <si>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</si>
  <si>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</si>
  <si>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</si>
  <si>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</si>
  <si>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</si>
  <si>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</si>
  <si>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</si>
  <si>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</si>
  <si>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</si>
  <si>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</si>
  <si>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</si>
  <si>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</si>
  <si>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</si>
  <si>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</si>
  <si>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</si>
  <si>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</si>
  <si>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</si>
  <si>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</si>
  <si>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</si>
  <si>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</si>
  <si>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</si>
  <si>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</si>
  <si>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</si>
  <si>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</si>
  <si>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</si>
  <si>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</si>
  <si>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</si>
  <si>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</si>
  <si>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</si>
  <si>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</si>
  <si>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</si>
  <si>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</si>
  <si>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</si>
  <si>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</si>
  <si>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</si>
  <si>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</si>
  <si>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</si>
  <si>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</si>
  <si>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</si>
  <si>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</si>
  <si>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</si>
  <si>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</si>
  <si>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</si>
  <si>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</si>
  <si>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</si>
  <si>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</si>
  <si>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</si>
  <si>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</si>
  <si>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</si>
  <si>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</si>
  <si>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</si>
  <si>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</si>
  <si>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</si>
  <si>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</si>
  <si>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</si>
  <si>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</si>
  <si>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</si>
  <si>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</si>
  <si>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</si>
  <si>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</si>
  <si>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</si>
  <si>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</si>
  <si>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</si>
  <si>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</si>
  <si>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</si>
  <si>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</si>
  <si>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</si>
  <si>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</si>
  <si>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</si>
  <si>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</si>
  <si>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</si>
  <si>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</si>
  <si>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</si>
  <si>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</si>
  <si>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</si>
  <si>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</si>
  <si>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</si>
  <si>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</si>
  <si>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</si>
  <si>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</si>
  <si>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</si>
  <si>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</si>
  <si>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</si>
  <si>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</si>
  <si>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</si>
  <si>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</si>
  <si>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</si>
  <si>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</si>
  <si>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</si>
  <si>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</si>
  <si>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</si>
  <si>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</si>
  <si>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</si>
  <si>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</si>
  <si>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</si>
  <si>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</si>
  <si>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</si>
  <si>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</si>
  <si>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</si>
  <si>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</si>
  <si>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</si>
  <si>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</si>
  <si>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</si>
  <si>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</si>
  <si>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</si>
  <si>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</si>
  <si>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</si>
  <si>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</si>
  <si>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</si>
  <si>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</si>
  <si>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</si>
  <si>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</si>
  <si>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</si>
  <si>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</si>
  <si>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</si>
  <si>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</si>
  <si>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</si>
  <si>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</si>
  <si>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</si>
  <si>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</si>
  <si>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</si>
  <si>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</si>
  <si>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</si>
  <si>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</si>
  <si>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</si>
  <si>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</si>
  <si>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</si>
  <si>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</si>
  <si>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</si>
  <si>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</si>
  <si>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</si>
  <si>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</si>
  <si>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</si>
  <si>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</si>
  <si>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</si>
  <si>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</si>
  <si>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</si>
  <si>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</si>
  <si>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</si>
  <si>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</si>
  <si>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</si>
  <si>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</si>
  <si>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</si>
  <si>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</si>
  <si>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</si>
  <si>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</si>
  <si>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</si>
  <si>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</si>
  <si>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</si>
  <si>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</si>
  <si>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</si>
  <si>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</si>
  <si>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</si>
  <si>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</si>
  <si>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</si>
  <si>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</si>
  <si>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</si>
  <si>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</si>
  <si>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</si>
  <si>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</si>
  <si>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</si>
  <si>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</si>
  <si>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</si>
  <si>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</si>
  <si>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</si>
  <si>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</si>
  <si>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</si>
  <si>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</si>
  <si>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</si>
  <si>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</si>
  <si>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</si>
  <si>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</si>
  <si>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</si>
  <si>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</si>
  <si>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</si>
  <si>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</si>
  <si>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</si>
  <si>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</si>
  <si>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</si>
  <si>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</si>
  <si>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</si>
  <si>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</si>
  <si>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</si>
  <si>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</si>
  <si>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</si>
  <si>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</si>
  <si>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</si>
  <si>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</si>
  <si>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</si>
  <si>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</si>
  <si>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</si>
  <si>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</si>
  <si>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</si>
  <si>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</si>
  <si>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</si>
  <si>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</si>
  <si>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</si>
  <si>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</si>
  <si>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</si>
  <si>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</si>
  <si>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</si>
  <si>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</si>
  <si>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</si>
  <si>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</si>
  <si>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</si>
  <si>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</si>
  <si>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</si>
  <si>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</si>
  <si>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</si>
  <si>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</si>
  <si>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</si>
  <si>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</si>
  <si>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</si>
  <si>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</si>
  <si>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</si>
  <si>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</si>
  <si>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</si>
  <si>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</si>
  <si>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</si>
  <si>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</si>
  <si>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</si>
  <si>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</si>
  <si>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</si>
  <si>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</si>
  <si>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</si>
  <si>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</si>
  <si>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</si>
  <si>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</si>
  <si>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</si>
  <si>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</si>
  <si>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</si>
  <si>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</si>
  <si>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</si>
  <si>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</si>
  <si>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</si>
  <si>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</si>
  <si>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</si>
  <si>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</si>
  <si>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</si>
  <si>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</si>
  <si>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</si>
  <si>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</si>
  <si>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</si>
  <si>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</si>
  <si>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</si>
  <si>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</si>
  <si>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</si>
  <si>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</si>
  <si>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</si>
  <si>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</si>
  <si>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</si>
  <si>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</si>
  <si>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</si>
  <si>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</si>
  <si>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</si>
  <si>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</si>
  <si>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</si>
  <si>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</si>
  <si>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</si>
  <si>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</si>
  <si>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</si>
  <si>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</si>
  <si>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</si>
  <si>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</si>
  <si>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</si>
  <si>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</si>
  <si>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</si>
  <si>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</si>
  <si>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</si>
  <si>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</si>
  <si>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</si>
  <si>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</si>
  <si>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</si>
  <si>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</si>
  <si>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</si>
  <si>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</si>
  <si>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</si>
  <si>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</si>
  <si>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</si>
  <si>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</si>
  <si>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</si>
  <si>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</si>
  <si>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</si>
  <si>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</si>
  <si>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</si>
  <si>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</si>
  <si>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</si>
  <si>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</si>
  <si>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</si>
  <si>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</si>
  <si>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</si>
  <si>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</si>
  <si>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</si>
  <si>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</si>
  <si>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</si>
  <si>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</si>
  <si>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</si>
  <si>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</si>
  <si>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</si>
  <si>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</si>
  <si>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</si>
  <si>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</si>
  <si>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</si>
  <si>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</si>
  <si>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</si>
  <si>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</si>
  <si>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</si>
  <si>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</si>
  <si>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</si>
  <si>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</si>
  <si>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</si>
  <si>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</si>
  <si>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</si>
  <si>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</si>
  <si>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</si>
  <si>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</si>
  <si>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</si>
  <si>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</si>
  <si>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</si>
  <si>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</si>
  <si>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</si>
  <si>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</si>
  <si>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</si>
  <si>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</si>
  <si>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</si>
  <si>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</si>
  <si>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</si>
  <si>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</si>
  <si>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</si>
  <si>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</si>
  <si>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</si>
  <si>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</si>
  <si>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</si>
  <si>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</si>
  <si>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</si>
  <si>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</si>
  <si>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</si>
  <si>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</si>
  <si>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</si>
  <si>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</si>
  <si>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</si>
  <si>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</si>
  <si>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</si>
  <si>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</si>
  <si>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</si>
  <si>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</si>
  <si>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</si>
  <si>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</si>
  <si>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</si>
  <si>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</si>
  <si>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</si>
  <si>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</si>
  <si>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</si>
  <si>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</si>
  <si>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</si>
  <si>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</si>
  <si>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</si>
  <si>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</si>
  <si>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</si>
  <si>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</si>
  <si>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</si>
  <si>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</si>
  <si>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</si>
  <si>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</si>
  <si>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</si>
  <si>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</si>
  <si>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</si>
  <si>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</si>
  <si>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</si>
  <si>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</si>
  <si>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</si>
  <si>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</si>
  <si>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</si>
  <si>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</si>
  <si>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</si>
  <si>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</si>
  <si>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</si>
  <si>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</si>
  <si>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</si>
  <si>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</si>
  <si>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</si>
  <si>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</si>
  <si>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</si>
  <si>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</si>
  <si>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</si>
  <si>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</si>
  <si>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</si>
  <si>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</si>
  <si>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</si>
  <si>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</si>
  <si>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</si>
  <si>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</si>
  <si>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</si>
  <si>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</si>
  <si>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</si>
  <si>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</si>
  <si>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</si>
  <si>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</si>
  <si>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</si>
  <si>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</si>
  <si>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</si>
  <si>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</si>
  <si>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</si>
  <si>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</si>
  <si>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</si>
  <si>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</si>
  <si>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</si>
  <si>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</si>
  <si>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</si>
  <si>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</si>
  <si>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</si>
  <si>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</si>
  <si>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</si>
  <si>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</si>
  <si>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</si>
  <si>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</si>
  <si>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</si>
  <si>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</si>
  <si>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</si>
  <si>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</si>
  <si>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</si>
  <si>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</si>
  <si>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</si>
  <si>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</si>
  <si>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</si>
  <si>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</si>
  <si>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</si>
  <si>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</si>
  <si>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</si>
  <si>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</si>
  <si>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</si>
  <si>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</si>
  <si>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</si>
  <si>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</si>
  <si>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</si>
  <si>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</si>
  <si>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</si>
  <si>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</si>
  <si>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</si>
  <si>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</si>
  <si>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</si>
  <si>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</si>
  <si>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</si>
  <si>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</si>
  <si>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</si>
  <si>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</si>
  <si>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</si>
  <si>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</si>
  <si>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</si>
  <si>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</si>
  <si>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</si>
  <si>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</si>
  <si>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</si>
  <si>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</si>
  <si>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</si>
  <si>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</si>
  <si>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</si>
  <si>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</si>
  <si>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</si>
  <si>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</si>
  <si>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</si>
  <si>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</si>
  <si>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</si>
  <si>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</si>
  <si>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</si>
  <si>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</si>
  <si>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</si>
  <si>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</si>
  <si>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</si>
  <si>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</si>
  <si>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</si>
  <si>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</si>
  <si>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</si>
  <si>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</si>
  <si>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</si>
  <si>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</si>
  <si>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</si>
  <si>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</si>
  <si>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</si>
  <si>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</si>
  <si>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</si>
  <si>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</si>
  <si>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</si>
  <si>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</si>
  <si>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</si>
  <si>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</si>
  <si>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</si>
  <si>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</si>
  <si>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</si>
  <si>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</si>
  <si>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</si>
  <si>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</si>
  <si>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</si>
  <si>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</si>
  <si>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</si>
  <si>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</si>
  <si>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</si>
  <si>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</si>
  <si>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</si>
  <si>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</si>
  <si>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</si>
  <si>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</si>
  <si>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</si>
  <si>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</si>
  <si>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</si>
  <si>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</si>
  <si>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</si>
  <si>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</si>
  <si>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</si>
  <si>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</si>
  <si>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</si>
  <si>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</si>
  <si>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</si>
  <si>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</si>
  <si>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</si>
  <si>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</si>
  <si>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</si>
  <si>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</si>
  <si>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</si>
  <si>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</si>
  <si>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</si>
  <si>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</si>
  <si>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</si>
  <si>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</si>
  <si>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</si>
  <si>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</si>
  <si>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</si>
  <si>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</si>
  <si>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</si>
  <si>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</si>
  <si>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</si>
  <si>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</si>
  <si>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</si>
  <si>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</si>
  <si>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</si>
  <si>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</si>
  <si>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</si>
  <si>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</si>
  <si>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</si>
  <si>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</si>
  <si>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</si>
  <si>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</si>
  <si>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</si>
  <si>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</si>
  <si>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</si>
  <si>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</si>
  <si>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</si>
  <si>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</si>
  <si>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</si>
  <si>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</si>
  <si>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</si>
  <si>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</si>
  <si>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</si>
  <si>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</si>
  <si>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</si>
  <si>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</si>
  <si>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</si>
  <si>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</si>
  <si>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</si>
  <si>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</si>
  <si>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</si>
  <si>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</si>
  <si>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</si>
  <si>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</si>
  <si>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</si>
  <si>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</si>
  <si>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</si>
  <si>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</si>
  <si>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</si>
  <si>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</si>
  <si>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</si>
  <si>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</si>
  <si>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</si>
  <si>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</si>
  <si>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</si>
  <si>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</si>
  <si>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</si>
  <si>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</si>
  <si>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</si>
  <si>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</si>
  <si>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</si>
  <si>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</si>
  <si>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</si>
  <si>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</si>
  <si>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</si>
  <si>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</si>
  <si>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</si>
  <si>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</si>
  <si>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</si>
  <si>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</si>
  <si>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</si>
  <si>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</si>
  <si>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</si>
  <si>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</si>
  <si>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</si>
  <si>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</si>
  <si>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</si>
  <si>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</si>
  <si>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</si>
  <si>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</si>
  <si>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</si>
  <si>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</si>
  <si>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</si>
  <si>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</si>
  <si>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</si>
  <si>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</si>
  <si>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</si>
  <si>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</si>
  <si>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</si>
  <si>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</si>
  <si>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</si>
  <si>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</si>
  <si>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</si>
  <si>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</si>
  <si>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</si>
  <si>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</si>
  <si>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</si>
  <si>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</si>
  <si>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</si>
  <si>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</si>
  <si>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</si>
  <si>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</si>
  <si>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</si>
  <si>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</si>
  <si>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</si>
  <si>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</si>
  <si>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</si>
  <si>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</si>
  <si>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</si>
  <si>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</si>
  <si>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</si>
  <si>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</si>
  <si>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</si>
  <si>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</si>
  <si>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</si>
  <si>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</si>
  <si>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</si>
  <si>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</si>
  <si>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</si>
  <si>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</si>
  <si>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</si>
  <si>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</si>
  <si>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</si>
  <si>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</si>
  <si>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</si>
  <si>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</si>
  <si>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</si>
  <si>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</si>
  <si>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</si>
  <si>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</si>
  <si>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</si>
  <si>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</si>
  <si>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</si>
  <si>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</si>
  <si>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</si>
  <si>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</si>
  <si>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</si>
  <si>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</si>
  <si>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</si>
  <si>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</si>
  <si>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</si>
  <si>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</si>
  <si>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</si>
  <si>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</si>
  <si>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</si>
  <si>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</si>
  <si>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</si>
  <si>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</si>
  <si>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</si>
  <si>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</si>
  <si>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</si>
  <si>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</si>
  <si>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</si>
  <si>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</si>
  <si>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</si>
  <si>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</si>
  <si>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</si>
  <si>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</si>
  <si>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</si>
  <si>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</si>
  <si>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</si>
  <si>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</si>
  <si>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</si>
  <si>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</si>
  <si>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</si>
  <si>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</si>
  <si>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</si>
  <si>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</si>
  <si>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</si>
  <si>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</si>
  <si>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</si>
  <si>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</si>
  <si>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</si>
  <si>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</si>
  <si>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</si>
  <si>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</si>
  <si>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</si>
  <si>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</si>
  <si>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</si>
  <si>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</si>
  <si>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</si>
  <si>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</si>
  <si>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</si>
  <si>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</si>
  <si>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</si>
  <si>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</si>
  <si>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</si>
  <si>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</si>
  <si>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</si>
  <si>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</si>
  <si>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</si>
  <si>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</si>
  <si>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</si>
  <si>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</si>
  <si>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</si>
  <si>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</si>
  <si>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</si>
  <si>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</si>
  <si>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</si>
  <si>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</si>
  <si>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</si>
  <si>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</si>
  <si>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</si>
  <si>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</si>
  <si>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</si>
  <si>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</si>
  <si>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</si>
  <si>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</si>
  <si>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</si>
  <si>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</si>
  <si>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</si>
  <si>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</si>
  <si>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</si>
  <si>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</si>
  <si>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</si>
  <si>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</si>
  <si>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</si>
  <si>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</si>
  <si>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</si>
  <si>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</si>
  <si>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</si>
  <si>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</si>
  <si>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</si>
  <si>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</si>
  <si>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</si>
  <si>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</si>
  <si>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</si>
  <si>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</si>
  <si>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</si>
  <si>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</si>
  <si>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</si>
  <si>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</si>
  <si>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</si>
  <si>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</si>
  <si>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</si>
  <si>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</si>
  <si>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</si>
  <si>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</si>
  <si>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</si>
  <si>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</si>
  <si>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</si>
  <si>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</si>
  <si>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</si>
  <si>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</si>
  <si>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</si>
  <si>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</si>
  <si>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</si>
  <si>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</si>
  <si>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</si>
  <si>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</si>
  <si>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</si>
  <si>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</si>
  <si>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</si>
  <si>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</si>
  <si>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</si>
  <si>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</si>
  <si>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</si>
  <si>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</si>
  <si>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</si>
  <si>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</si>
  <si>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</si>
  <si>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</si>
  <si>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</si>
  <si>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</si>
  <si>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</si>
  <si>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</si>
  <si>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</si>
  <si>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</si>
  <si>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</si>
  <si>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</si>
  <si>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</si>
  <si>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</si>
  <si>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</si>
  <si>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</si>
  <si>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</si>
  <si>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</si>
  <si>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</si>
  <si>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</si>
  <si>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</si>
  <si>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</si>
  <si>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</si>
  <si>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</si>
  <si>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</si>
  <si>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</si>
  <si>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</si>
  <si>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</si>
  <si>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</si>
  <si>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</si>
  <si>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</si>
  <si>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</si>
  <si>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</si>
  <si>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</si>
  <si>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</si>
  <si>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</si>
  <si>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</si>
  <si>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</si>
  <si>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</si>
  <si>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</si>
  <si>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</si>
  <si>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</si>
  <si>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</si>
  <si>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</si>
  <si>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</si>
  <si>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</si>
  <si>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</si>
  <si>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</si>
  <si>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</si>
  <si>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</si>
  <si>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</si>
  <si>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</si>
  <si>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</si>
  <si>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</si>
  <si>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</si>
  <si>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</si>
  <si>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</si>
  <si>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</si>
  <si>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</si>
  <si>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</si>
  <si>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</si>
  <si>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</si>
  <si>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</si>
  <si>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</si>
  <si>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</si>
  <si>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</si>
  <si>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</si>
  <si>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</si>
  <si>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</si>
  <si>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</si>
  <si>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</si>
  <si>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</si>
  <si>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</si>
  <si>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</si>
  <si>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</si>
  <si>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</si>
  <si>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</si>
  <si>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</si>
  <si>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</si>
  <si>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</si>
  <si>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</si>
  <si>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</si>
  <si>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</si>
  <si>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</si>
  <si>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</si>
  <si>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</si>
  <si>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</si>
  <si>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</si>
  <si>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</si>
  <si>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</si>
  <si>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</si>
  <si>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</si>
  <si>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</si>
  <si>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</si>
  <si>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</si>
  <si>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</si>
  <si>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</si>
  <si>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</si>
  <si>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</si>
  <si>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</si>
  <si>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</si>
  <si>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</si>
  <si>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</si>
  <si>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</si>
  <si>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</si>
  <si>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</si>
  <si>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</si>
  <si>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</si>
  <si>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</si>
  <si>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</si>
  <si>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</si>
  <si>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</si>
  <si>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</si>
  <si>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</si>
  <si>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</si>
  <si>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</si>
  <si>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</si>
  <si>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</si>
  <si>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</si>
  <si>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</si>
  <si>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</si>
  <si>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</si>
  <si>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</si>
  <si>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</si>
  <si>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</si>
  <si>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</si>
  <si>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</si>
  <si>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</si>
  <si>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</si>
  <si>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</si>
  <si>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</si>
  <si>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</si>
  <si>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</si>
  <si>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</si>
  <si>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</si>
  <si>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</si>
  <si>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</si>
  <si>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</si>
  <si>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</si>
  <si>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</si>
  <si>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</si>
  <si>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</si>
  <si>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</si>
  <si>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</si>
  <si>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</si>
  <si>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</si>
  <si>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</si>
  <si>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</si>
  <si>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</si>
  <si>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</si>
  <si>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</si>
  <si>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</si>
  <si>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</si>
  <si>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</si>
  <si>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</si>
  <si>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</si>
  <si>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</si>
  <si>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</si>
  <si>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</si>
  <si>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</si>
  <si>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</si>
  <si>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</si>
  <si>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</si>
  <si>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</si>
  <si>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</si>
  <si>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</si>
  <si>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</si>
  <si>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</si>
  <si>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</si>
  <si>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</si>
  <si>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</si>
  <si>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</si>
  <si>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</si>
  <si>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</si>
  <si>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</si>
  <si>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</si>
  <si>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</si>
  <si>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</si>
  <si>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</si>
  <si>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</si>
  <si>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</si>
  <si>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</si>
  <si>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</si>
  <si>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</si>
  <si>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</si>
  <si>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</si>
  <si>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</si>
  <si>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</si>
  <si>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</si>
  <si>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</si>
  <si>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</si>
  <si>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</si>
  <si>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</si>
  <si>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</si>
  <si>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</si>
  <si>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</si>
  <si>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</si>
  <si>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</si>
  <si>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</si>
  <si>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</si>
  <si>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</si>
  <si>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</si>
  <si>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</si>
  <si>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</si>
  <si>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</si>
  <si>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</si>
  <si>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</si>
  <si>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</si>
  <si>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</si>
  <si>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</si>
  <si>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</si>
  <si>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</si>
  <si>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</si>
  <si>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</si>
  <si>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</si>
  <si>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</si>
  <si>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</si>
  <si>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</si>
  <si>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</si>
  <si>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</si>
  <si>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</si>
  <si>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</si>
  <si>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</si>
  <si>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</si>
  <si>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</si>
  <si>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</si>
  <si>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</si>
  <si>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</si>
  <si>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</si>
  <si>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</si>
  <si>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</si>
  <si>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</si>
  <si>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</si>
  <si>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</si>
  <si>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</si>
  <si>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</si>
  <si>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</si>
  <si>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</si>
  <si>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</si>
  <si>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</si>
  <si>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</si>
  <si>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</si>
  <si>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</si>
  <si>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</si>
  <si>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</si>
  <si>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</si>
  <si>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</si>
  <si>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</si>
  <si>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</si>
  <si>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</si>
  <si>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</si>
  <si>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</si>
  <si>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</si>
  <si>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</si>
  <si>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</si>
  <si>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</si>
  <si>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</si>
  <si>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</si>
  <si>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</si>
  <si>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</si>
  <si>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</si>
  <si>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</si>
  <si>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</si>
  <si>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</si>
  <si>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</si>
  <si>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</si>
  <si>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</si>
  <si>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</si>
  <si>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</si>
  <si>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</si>
  <si>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</si>
  <si>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</si>
  <si>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</si>
  <si>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</si>
  <si>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</si>
  <si>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</si>
  <si>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</si>
  <si>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</si>
  <si>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</si>
  <si>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</si>
  <si>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</si>
  <si>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</si>
  <si>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</si>
  <si>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</si>
  <si>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</si>
  <si>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</si>
  <si>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</si>
  <si>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</si>
  <si>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</si>
  <si>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</si>
  <si>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</si>
  <si>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</si>
  <si>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</si>
  <si>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</si>
  <si>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</si>
  <si>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</si>
  <si>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</si>
  <si>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</si>
  <si>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</si>
  <si>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</si>
  <si>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</si>
  <si>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</si>
  <si>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</si>
  <si>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</si>
  <si>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</si>
  <si>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</si>
  <si>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</si>
  <si>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</si>
  <si>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</si>
  <si>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</si>
  <si>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</si>
  <si>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</si>
  <si>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</si>
  <si>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</si>
  <si>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</si>
  <si>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</si>
  <si>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</si>
  <si>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</si>
  <si>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</si>
  <si>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</si>
  <si>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</si>
  <si>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</si>
  <si>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</si>
  <si>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</si>
  <si>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</si>
  <si>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</si>
  <si>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</si>
  <si>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</si>
  <si>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</si>
  <si>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</si>
  <si>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</si>
  <si>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</si>
  <si>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</si>
  <si>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</si>
  <si>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</si>
  <si>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</si>
  <si>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</si>
  <si>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</si>
  <si>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</si>
  <si>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</si>
  <si>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</si>
  <si>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</si>
  <si>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</si>
  <si>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</si>
  <si>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</si>
  <si>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</si>
  <si>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</si>
  <si>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</si>
  <si>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</si>
  <si>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</si>
  <si>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</si>
  <si>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</si>
  <si>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</si>
  <si>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</si>
  <si>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</si>
  <si>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</si>
  <si>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</si>
  <si>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</si>
  <si>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</si>
  <si>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</si>
  <si>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</si>
  <si>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</si>
  <si>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</si>
  <si>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</si>
  <si>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</si>
  <si>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</si>
  <si>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</si>
  <si>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</si>
  <si>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</si>
  <si>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</si>
  <si>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</si>
  <si>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</si>
  <si>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</si>
  <si>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</si>
  <si>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</si>
  <si>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</si>
  <si>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</si>
  <si>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</si>
  <si>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</si>
  <si>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</si>
  <si>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</si>
  <si>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</si>
  <si>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</si>
  <si>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</si>
  <si>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</si>
  <si>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</si>
  <si>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</si>
  <si>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</si>
  <si>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</si>
  <si>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</si>
  <si>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</si>
  <si>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</si>
  <si>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</si>
  <si>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</si>
  <si>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</si>
  <si>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</si>
  <si>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</si>
  <si>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</si>
  <si>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</si>
  <si>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</si>
  <si>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</si>
  <si>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</si>
  <si>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</si>
  <si>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</si>
  <si>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</si>
  <si>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</si>
  <si>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</si>
  <si>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</si>
  <si>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</si>
  <si>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</si>
  <si>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</si>
  <si>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</si>
  <si>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</si>
  <si>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</si>
  <si>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</si>
  <si>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</si>
  <si>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</si>
  <si>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</si>
  <si>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</si>
  <si>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</si>
  <si>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</si>
  <si>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</si>
  <si>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</si>
  <si>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</si>
  <si>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</si>
  <si>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</si>
  <si>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</si>
  <si>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</si>
  <si>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</si>
  <si>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</si>
  <si>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</si>
  <si>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</si>
  <si>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</si>
  <si>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</si>
  <si>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</si>
  <si>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</si>
  <si>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</si>
  <si>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</si>
  <si>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</si>
  <si>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</si>
  <si>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</si>
  <si>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</si>
  <si>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</si>
  <si>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</si>
  <si>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</si>
  <si>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</si>
  <si>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</si>
  <si>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</si>
  <si>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</si>
  <si>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</si>
  <si>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</si>
  <si>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</si>
  <si>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</si>
  <si>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</si>
  <si>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</si>
  <si>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</si>
  <si>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</si>
  <si>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</si>
  <si>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</si>
  <si>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</si>
  <si>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</si>
  <si>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</si>
  <si>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</si>
  <si>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</si>
  <si>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</si>
  <si>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</si>
  <si>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</si>
  <si>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</si>
  <si>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</si>
  <si>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</si>
  <si>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</si>
  <si>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</si>
  <si>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</si>
  <si>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</si>
  <si>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</si>
  <si>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</si>
  <si>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</si>
  <si>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</si>
  <si>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</si>
  <si>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</si>
  <si>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</si>
  <si>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</si>
  <si>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</si>
  <si>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</si>
  <si>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</si>
  <si>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</si>
  <si>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</si>
  <si>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</si>
  <si>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</si>
  <si>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</si>
  <si>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</si>
  <si>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</si>
  <si>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</si>
  <si>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</si>
  <si>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</si>
  <si>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</si>
  <si>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</si>
  <si>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</si>
  <si>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</si>
  <si>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</si>
  <si>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</si>
  <si>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</si>
  <si>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</si>
  <si>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</si>
  <si>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</si>
  <si>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</si>
  <si>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</si>
  <si>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</si>
  <si>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</si>
  <si>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</si>
  <si>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</si>
  <si>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</si>
  <si>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</si>
  <si>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</si>
  <si>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</si>
  <si>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</si>
  <si>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</si>
  <si>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</si>
  <si>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</si>
  <si>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</si>
  <si>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</si>
  <si>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</si>
  <si>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</si>
  <si>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</si>
  <si>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</si>
  <si>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</si>
  <si>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</si>
  <si>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</si>
  <si>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</si>
  <si>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</si>
  <si>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</si>
  <si>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</si>
  <si>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</si>
  <si>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</si>
  <si>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</si>
  <si>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</si>
  <si>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</si>
  <si>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</si>
  <si>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</si>
  <si>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</si>
  <si>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</si>
  <si>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</si>
  <si>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</si>
  <si>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</si>
  <si>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</si>
  <si>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</si>
  <si>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</si>
  <si>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</si>
  <si>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</si>
  <si>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</si>
  <si>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</si>
  <si>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</si>
  <si>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</si>
  <si>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</si>
  <si>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</si>
  <si>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</si>
  <si>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</si>
  <si>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</si>
  <si>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</si>
  <si>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</si>
  <si>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</si>
  <si>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</si>
  <si>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</si>
  <si>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</si>
  <si>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</si>
  <si>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</si>
  <si>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</si>
  <si>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</si>
  <si>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</si>
  <si>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</si>
  <si>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</si>
  <si>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</si>
  <si>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</si>
  <si>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</si>
  <si>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</si>
  <si>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</si>
  <si>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</si>
  <si>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</si>
  <si>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</si>
  <si>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</si>
  <si>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</si>
  <si>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</si>
  <si>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</si>
  <si>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</si>
  <si>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</si>
  <si>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</si>
  <si>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</si>
  <si>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</si>
  <si>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</si>
  <si>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</si>
  <si>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</si>
  <si>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</si>
  <si>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</si>
  <si>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</si>
  <si>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</si>
  <si>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</si>
  <si>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</si>
  <si>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</si>
  <si>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</si>
  <si>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</si>
  <si>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</si>
  <si>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</si>
  <si>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</si>
  <si>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</si>
  <si>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</si>
  <si>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</si>
  <si>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</si>
  <si>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</si>
  <si>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</si>
  <si>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</si>
  <si>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</si>
  <si>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</si>
  <si>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</si>
  <si>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</si>
  <si>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</si>
  <si>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</si>
  <si>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</si>
  <si>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</si>
  <si>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</si>
  <si>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</si>
  <si>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</si>
  <si>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</si>
  <si>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</si>
  <si>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</si>
  <si>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</si>
  <si>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</si>
  <si>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</si>
  <si>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</si>
  <si>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</si>
  <si>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</si>
  <si>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</si>
  <si>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</si>
  <si>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</si>
  <si>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</si>
  <si>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</si>
  <si>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</si>
  <si>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</si>
  <si>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</si>
  <si>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</si>
  <si>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</si>
  <si>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</si>
  <si>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</si>
  <si>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</si>
  <si>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</si>
  <si>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</si>
  <si>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</si>
  <si>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</si>
  <si>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</si>
  <si>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</si>
  <si>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</si>
  <si>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</si>
  <si>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</si>
  <si>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</si>
  <si>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</si>
  <si>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</si>
  <si>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</si>
  <si>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</si>
  <si>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</si>
  <si>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</si>
  <si>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</si>
  <si>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</si>
  <si>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</si>
  <si>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</si>
  <si>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</si>
  <si>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</si>
  <si>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</si>
  <si>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</si>
  <si>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</si>
  <si>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</si>
  <si>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</si>
  <si>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</si>
  <si>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</si>
  <si>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</si>
  <si>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</si>
  <si>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</si>
  <si>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</si>
  <si>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</si>
  <si>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</si>
  <si>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</si>
  <si>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</si>
  <si>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</si>
  <si>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</si>
  <si>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</si>
  <si>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</si>
  <si>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</si>
  <si>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</si>
  <si>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</si>
  <si>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</si>
  <si>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</si>
  <si>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</si>
  <si>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</si>
  <si>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</si>
  <si>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</si>
  <si>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</si>
  <si>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</si>
  <si>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</si>
  <si>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</si>
  <si>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</si>
  <si>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</si>
  <si>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</si>
  <si>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</si>
  <si>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</si>
  <si>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</si>
  <si>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</si>
  <si>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</si>
  <si>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</si>
  <si>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</si>
  <si>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</si>
  <si>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</si>
  <si>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</si>
  <si>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</si>
  <si>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</si>
  <si>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</si>
  <si>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</si>
  <si>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</si>
  <si>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</si>
  <si>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</si>
  <si>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</si>
  <si>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</si>
  <si>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</si>
  <si>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</si>
  <si>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</si>
  <si>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</si>
  <si>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</si>
  <si>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</si>
  <si>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</si>
  <si>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</si>
  <si>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</si>
  <si>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</si>
  <si>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</si>
  <si>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</si>
  <si>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</si>
  <si>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</si>
  <si>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</si>
  <si>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</si>
  <si>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</si>
  <si>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</si>
  <si>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</si>
  <si>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</si>
  <si>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</si>
  <si>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</si>
  <si>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</si>
  <si>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</si>
  <si>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</si>
  <si>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</si>
  <si>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</si>
  <si>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</si>
  <si>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</si>
  <si>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</si>
  <si>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</si>
  <si>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</si>
  <si>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</si>
  <si>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</si>
  <si>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</si>
  <si>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</si>
  <si>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</si>
  <si>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</si>
  <si>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</si>
  <si>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</si>
  <si>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</si>
  <si>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</si>
  <si>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</si>
  <si>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</si>
  <si>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</si>
  <si>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</si>
  <si>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</si>
  <si>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</si>
  <si>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</si>
  <si>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</si>
  <si>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</si>
  <si>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</si>
  <si>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</si>
  <si>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</si>
  <si>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</si>
  <si>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</si>
  <si>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</si>
  <si>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</si>
  <si>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</si>
  <si>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</si>
  <si>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</si>
  <si>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</si>
  <si>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</si>
  <si>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</si>
  <si>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</si>
  <si>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</si>
  <si>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</si>
  <si>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</si>
  <si>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</si>
  <si>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</si>
  <si>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</si>
  <si>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</si>
  <si>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</si>
  <si>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</si>
  <si>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</si>
  <si>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</si>
  <si>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</si>
  <si>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</si>
  <si>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</si>
  <si>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</si>
  <si>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</si>
  <si>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</si>
  <si>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</si>
  <si>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</si>
  <si>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</si>
  <si>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</si>
  <si>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</si>
  <si>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</si>
  <si>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</si>
  <si>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</si>
  <si>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</si>
  <si>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</si>
  <si>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</si>
  <si>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</si>
  <si>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</si>
  <si>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</si>
  <si>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</si>
  <si>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</si>
  <si>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</si>
  <si>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</si>
  <si>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</si>
  <si>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</si>
  <si>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</si>
  <si>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</si>
  <si>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</si>
  <si>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</si>
  <si>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</si>
  <si>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</si>
  <si>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</si>
  <si>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</si>
  <si>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</si>
  <si>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</si>
  <si>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</si>
  <si>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</si>
  <si>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</si>
  <si>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</si>
  <si>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</si>
  <si>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</si>
  <si>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</si>
  <si>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</si>
  <si>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</si>
  <si>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</si>
  <si>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</si>
  <si>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</si>
  <si>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</si>
  <si>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</si>
  <si>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</si>
  <si>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</si>
  <si>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</si>
  <si>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</si>
  <si>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</si>
  <si>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</si>
  <si>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</si>
  <si>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</si>
  <si>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</si>
  <si>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</si>
  <si>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</si>
  <si>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</si>
  <si>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</si>
  <si>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</si>
  <si>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</si>
  <si>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</si>
  <si>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</si>
  <si>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</si>
  <si>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</si>
  <si>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</si>
  <si>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</si>
  <si>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</si>
  <si>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</si>
  <si>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</si>
  <si>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</si>
  <si>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</si>
  <si>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</si>
  <si>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</si>
  <si>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</si>
  <si>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</si>
  <si>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</si>
  <si>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</si>
  <si>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</si>
  <si>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</si>
  <si>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</si>
  <si>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</si>
  <si>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</si>
  <si>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</si>
  <si>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</si>
  <si>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</si>
  <si>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</si>
  <si>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</si>
  <si>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</si>
  <si>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</si>
  <si>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</si>
  <si>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</si>
  <si>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</si>
  <si>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</si>
  <si>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</si>
  <si>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</si>
  <si>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</si>
  <si>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</si>
  <si>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</si>
  <si>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</si>
  <si>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</si>
  <si>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</si>
  <si>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</si>
  <si>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</si>
  <si>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</si>
  <si>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</si>
  <si>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</si>
  <si>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</si>
  <si>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</si>
  <si>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</si>
  <si>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</si>
  <si>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</si>
  <si>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</si>
  <si>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</si>
  <si>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</si>
  <si>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</si>
  <si>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</si>
  <si>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</si>
  <si>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</si>
  <si>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</si>
  <si>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</si>
  <si>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</si>
  <si>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</si>
  <si>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</si>
  <si>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</si>
  <si>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</si>
  <si>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</si>
  <si>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</si>
  <si>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</si>
  <si>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</si>
  <si>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</si>
  <si>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</si>
  <si>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</si>
  <si>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</si>
  <si>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</si>
  <si>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</si>
  <si>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</si>
  <si>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</si>
  <si>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</si>
  <si>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</si>
  <si>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</si>
  <si>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</si>
  <si>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</si>
  <si>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</si>
  <si>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</si>
  <si>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</si>
  <si>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</si>
  <si>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</si>
  <si>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</si>
  <si>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</si>
  <si>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</si>
  <si>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</si>
  <si>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</si>
  <si>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</si>
  <si>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</si>
  <si>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</si>
  <si>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</si>
  <si>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</si>
  <si>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</si>
  <si>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</si>
  <si>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</si>
  <si>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</si>
  <si>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</si>
  <si>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</si>
  <si>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</si>
  <si>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</si>
  <si>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</si>
  <si>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</si>
  <si>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</si>
  <si>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</si>
  <si>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</si>
  <si>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</si>
  <si>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</si>
  <si>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</si>
  <si>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</si>
  <si>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</si>
  <si>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</si>
  <si>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</si>
  <si>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</si>
  <si>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</si>
  <si>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</si>
  <si>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</si>
  <si>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</si>
  <si>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</si>
  <si>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</si>
  <si>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</si>
  <si>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</si>
  <si>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</si>
  <si>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</si>
  <si>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</si>
  <si>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</si>
  <si>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</si>
  <si>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</si>
  <si>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</si>
  <si>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</si>
  <si>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</si>
  <si>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</si>
  <si>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</si>
  <si>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</si>
  <si>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</si>
  <si>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</si>
  <si>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</si>
  <si>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</si>
  <si>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</si>
  <si>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</si>
  <si>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</si>
  <si>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</si>
  <si>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</si>
  <si>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</si>
  <si>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</si>
  <si>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</si>
  <si>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</si>
  <si>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</si>
  <si>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</si>
  <si>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</si>
  <si>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</si>
  <si>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</si>
  <si>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</si>
  <si>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</si>
  <si>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</si>
  <si>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</si>
  <si>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</si>
  <si>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</si>
  <si>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</si>
  <si>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</si>
  <si>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</si>
  <si>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</si>
  <si>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</si>
  <si>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</si>
  <si>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</si>
  <si>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</si>
  <si>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</si>
  <si>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</si>
  <si>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</si>
  <si>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</si>
  <si>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</si>
  <si>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</si>
  <si>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</si>
  <si>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</si>
  <si>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</si>
  <si>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</si>
  <si>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</si>
  <si>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</si>
  <si>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</si>
  <si>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</si>
  <si>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</si>
  <si>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</si>
  <si>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</si>
  <si>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</si>
  <si>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</si>
  <si>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</si>
  <si>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</si>
  <si>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</si>
  <si>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</si>
  <si>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</si>
  <si>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</si>
  <si>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</si>
  <si>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</si>
  <si>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</si>
  <si>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</si>
  <si>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</si>
  <si>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</si>
  <si>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</si>
  <si>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</si>
  <si>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</si>
  <si>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</si>
  <si>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</si>
  <si>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</si>
  <si>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</si>
  <si>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</si>
  <si>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</si>
  <si>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</si>
  <si>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</si>
  <si>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</si>
  <si>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</si>
  <si>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</si>
  <si>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</si>
  <si>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</si>
  <si>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</si>
  <si>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</si>
  <si>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</si>
  <si>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</si>
  <si>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</si>
  <si>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</si>
  <si>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</si>
  <si>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</si>
  <si>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</si>
  <si>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</si>
  <si>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</si>
  <si>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</si>
  <si>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</si>
  <si>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</si>
  <si>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</si>
  <si>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</si>
  <si>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</si>
  <si>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</si>
  <si>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</si>
  <si>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</si>
  <si>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</si>
  <si>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</si>
  <si>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</si>
  <si>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</si>
  <si>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</si>
  <si>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</si>
  <si>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</si>
  <si>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</si>
  <si>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</si>
  <si>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</si>
  <si>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</si>
  <si>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</si>
  <si>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</si>
  <si>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</si>
  <si>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</si>
  <si>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</si>
  <si>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</si>
  <si>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</si>
  <si>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</si>
  <si>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</si>
  <si>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</si>
  <si>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</si>
  <si>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</si>
  <si>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</si>
  <si>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</si>
  <si>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</si>
  <si>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</si>
  <si>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</si>
  <si>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</si>
  <si>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</si>
  <si>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</si>
  <si>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</si>
  <si>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</si>
  <si>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</si>
  <si>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</si>
  <si>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</si>
  <si>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</si>
  <si>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</si>
  <si>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</si>
  <si>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</si>
  <si>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</si>
  <si>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</si>
  <si>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</si>
  <si>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</si>
  <si>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</si>
  <si>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</si>
  <si>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</si>
  <si>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</si>
  <si>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</si>
  <si>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</si>
  <si>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</si>
  <si>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</si>
  <si>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</si>
  <si>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</si>
  <si>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</si>
  <si>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</si>
  <si>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</si>
  <si>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</si>
  <si>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</si>
  <si>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</si>
  <si>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</si>
  <si>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</si>
  <si>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</si>
  <si>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</si>
  <si>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</si>
  <si>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</si>
  <si>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</si>
  <si>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</si>
  <si>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</si>
  <si>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</si>
  <si>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</si>
  <si>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</si>
  <si>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</si>
  <si>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</si>
  <si>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</si>
  <si>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</si>
  <si>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</si>
  <si>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</si>
  <si>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</si>
  <si>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</si>
  <si>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</si>
  <si>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</si>
  <si>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</si>
  <si>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</si>
  <si>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</si>
  <si>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</si>
  <si>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</si>
  <si>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</si>
  <si>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</si>
  <si>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</si>
  <si>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</si>
  <si>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</si>
  <si>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</si>
  <si>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</si>
  <si>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</si>
  <si>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</si>
  <si>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</si>
  <si>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</si>
  <si>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</si>
  <si>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</si>
  <si>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</si>
  <si>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</si>
  <si>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</si>
  <si>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</si>
  <si>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</si>
  <si>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</si>
  <si>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</si>
  <si>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</si>
  <si>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</si>
  <si>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</si>
  <si>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</si>
  <si>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</si>
  <si>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</si>
  <si>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</si>
  <si>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</si>
  <si>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</si>
  <si>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</si>
  <si>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</si>
  <si>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</si>
  <si>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</si>
  <si>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</si>
  <si>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</si>
  <si>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</si>
  <si>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</si>
  <si>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</si>
  <si>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</si>
  <si>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</si>
  <si>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</si>
  <si>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</si>
  <si>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</si>
  <si>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</si>
  <si>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</si>
  <si>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</si>
  <si>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</si>
  <si>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</si>
  <si>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</si>
  <si>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</si>
  <si>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</si>
  <si>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</si>
  <si>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</si>
  <si>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</si>
  <si>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</si>
  <si>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</si>
  <si>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</si>
  <si>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</si>
  <si>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</si>
  <si>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</si>
  <si>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</si>
  <si>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</si>
  <si>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</si>
  <si>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</si>
  <si>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</si>
  <si>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</si>
  <si>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</si>
  <si>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</si>
  <si>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</si>
  <si>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</si>
  <si>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</si>
  <si>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</si>
  <si>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</si>
  <si>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</si>
  <si>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</si>
  <si>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</si>
  <si>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</si>
  <si>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</si>
  <si>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</si>
  <si>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</si>
  <si>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</si>
  <si>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</si>
  <si>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</si>
  <si>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</si>
  <si>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</si>
  <si>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</si>
  <si>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</si>
  <si>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</si>
  <si>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</si>
  <si>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</si>
  <si>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</si>
  <si>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</si>
  <si>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</si>
  <si>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</si>
  <si>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</si>
  <si>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</si>
  <si>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</si>
  <si>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</si>
  <si>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</si>
  <si>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</si>
  <si>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</si>
  <si>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</si>
  <si>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</si>
  <si>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</si>
  <si>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</si>
  <si>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</si>
  <si>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</si>
  <si>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</si>
  <si>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</si>
  <si>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</si>
  <si>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</si>
  <si>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</si>
  <si>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</si>
  <si>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</si>
  <si>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</si>
  <si>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</si>
  <si>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</si>
  <si>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</si>
  <si>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</si>
  <si>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</si>
  <si>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</si>
  <si>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</si>
  <si>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</si>
  <si>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</si>
  <si>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</si>
  <si>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</si>
  <si>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</si>
  <si>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</si>
  <si>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</si>
  <si>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</si>
  <si>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</si>
  <si>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</si>
  <si>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</si>
  <si>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</si>
  <si>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</si>
  <si>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</si>
  <si>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</si>
  <si>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</si>
  <si>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</si>
  <si>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</si>
  <si>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</si>
  <si>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</si>
  <si>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</si>
  <si>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</si>
  <si>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</si>
  <si>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</si>
  <si>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</si>
  <si>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</si>
  <si>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</si>
  <si>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</si>
  <si>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</si>
  <si>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</si>
  <si>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</si>
  <si>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</si>
  <si>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</si>
  <si>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</si>
  <si>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</si>
  <si>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</si>
  <si>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</si>
  <si>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</si>
  <si>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</si>
  <si>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</si>
  <si>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</si>
  <si>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</si>
  <si>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</si>
  <si>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</si>
  <si>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</si>
  <si>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</si>
  <si>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</si>
  <si>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</si>
  <si>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</si>
  <si>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</si>
  <si>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</si>
  <si>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</si>
  <si>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</si>
  <si>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</si>
  <si>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</si>
  <si>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</si>
  <si>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</si>
  <si>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</si>
  <si>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</si>
  <si>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</si>
  <si>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</si>
  <si>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</si>
  <si>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</si>
  <si>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</si>
  <si>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</si>
  <si>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</si>
  <si>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</si>
  <si>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</si>
  <si>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</si>
  <si>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</si>
  <si>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</si>
  <si>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</si>
  <si>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</si>
  <si>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</si>
  <si>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</si>
  <si>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</si>
  <si>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</si>
  <si>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</si>
  <si>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</si>
  <si>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</si>
  <si>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</si>
  <si>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</si>
  <si>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</si>
  <si>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</si>
  <si>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</si>
  <si>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</si>
  <si>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</si>
  <si>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</si>
  <si>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</si>
  <si>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</si>
  <si>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</si>
  <si>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</si>
  <si>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</si>
  <si>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</si>
  <si>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</si>
  <si>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</si>
  <si>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</si>
  <si>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</si>
  <si>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</si>
  <si>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</si>
  <si>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</si>
  <si>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</si>
  <si>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</si>
  <si>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</si>
  <si>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</si>
  <si>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</si>
  <si>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</si>
  <si>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</si>
  <si>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</si>
  <si>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</si>
  <si>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</si>
  <si>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</si>
  <si>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</si>
  <si>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</si>
  <si>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</si>
  <si>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</si>
  <si>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</si>
  <si>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</si>
  <si>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</si>
  <si>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</si>
  <si>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</si>
  <si>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</si>
  <si>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</si>
  <si>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</si>
  <si>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</si>
  <si>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</si>
  <si>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</si>
  <si>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</si>
  <si>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</si>
  <si>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</si>
  <si>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</si>
  <si>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</si>
  <si>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</si>
  <si>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</si>
  <si>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</si>
  <si>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</si>
  <si>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</si>
  <si>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</si>
  <si>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</si>
  <si>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</si>
  <si>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</si>
  <si>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</si>
  <si>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</si>
  <si>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</si>
  <si>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</si>
  <si>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</si>
  <si>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</si>
  <si>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</si>
  <si>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</si>
  <si>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</si>
  <si>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</si>
  <si>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</si>
  <si>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</si>
  <si>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</si>
  <si>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</si>
  <si>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</si>
  <si>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</si>
  <si>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</si>
  <si>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</si>
  <si>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</si>
  <si>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</si>
  <si>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</si>
  <si>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</si>
  <si>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</si>
  <si>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</si>
  <si>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</si>
  <si>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</si>
  <si>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</si>
  <si>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</si>
  <si>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</si>
  <si>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</si>
  <si>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</si>
  <si>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</si>
  <si>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</si>
  <si>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</si>
  <si>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</si>
  <si>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</si>
  <si>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</si>
  <si>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</si>
  <si>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</si>
  <si>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</si>
  <si>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</si>
  <si>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</si>
  <si>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</si>
  <si>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</si>
  <si>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</si>
  <si>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</si>
  <si>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</si>
  <si>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</si>
  <si>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</si>
  <si>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</si>
  <si>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</si>
  <si>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</si>
  <si>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</si>
  <si>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</si>
  <si>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</si>
  <si>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</si>
  <si>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</si>
  <si>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</si>
  <si>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</si>
  <si>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</si>
  <si>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</si>
  <si>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</si>
  <si>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</si>
  <si>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</si>
  <si>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</si>
  <si>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</si>
  <si>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</si>
  <si>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</si>
  <si>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</si>
  <si>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</si>
  <si>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</si>
  <si>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</si>
  <si>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</si>
  <si>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</si>
  <si>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</si>
  <si>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</si>
  <si>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</si>
  <si>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</si>
  <si>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</si>
  <si>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</si>
  <si>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</si>
  <si>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</si>
  <si>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</si>
  <si>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</si>
  <si>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</si>
  <si>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</si>
  <si>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</si>
  <si>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</si>
  <si>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</si>
  <si>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</si>
  <si>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</si>
  <si>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</si>
  <si>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</si>
  <si>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</si>
  <si>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</si>
  <si>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</si>
  <si>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</si>
  <si>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</si>
  <si>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</si>
  <si>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</si>
  <si>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</si>
  <si>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</si>
  <si>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</si>
  <si>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</si>
  <si>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</si>
  <si>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</si>
  <si>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</si>
  <si>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</si>
  <si>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</si>
  <si>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</si>
  <si>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</si>
  <si>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</si>
  <si>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</si>
  <si>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</si>
  <si>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</si>
  <si>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</si>
  <si>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</si>
  <si>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</si>
  <si>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</si>
  <si>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</si>
  <si>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</si>
  <si>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</si>
  <si>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</si>
  <si>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</si>
  <si>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</si>
  <si>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</si>
  <si>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</si>
  <si>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</si>
  <si>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</si>
  <si>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</si>
  <si>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</si>
  <si>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</si>
  <si>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</si>
  <si>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</si>
  <si>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</si>
  <si>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</si>
  <si>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</si>
  <si>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</si>
  <si>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</si>
  <si>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</si>
  <si>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</si>
  <si>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</si>
  <si>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</si>
  <si>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</si>
  <si>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</si>
  <si>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</si>
  <si>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</si>
  <si>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</si>
  <si>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</si>
  <si>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</si>
  <si>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</si>
  <si>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</si>
  <si>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</si>
  <si>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</si>
  <si>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</si>
  <si>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</si>
  <si>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</si>
  <si>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</si>
  <si>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</si>
  <si>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</si>
  <si>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</si>
  <si>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</si>
  <si>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</si>
  <si>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</si>
  <si>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</si>
  <si>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</si>
  <si>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</si>
  <si>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</si>
  <si>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</si>
  <si>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</si>
  <si>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</si>
  <si>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</si>
  <si>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</si>
  <si>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</si>
  <si>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</si>
  <si>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</si>
  <si>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</si>
  <si>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</si>
  <si>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</si>
  <si>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</si>
  <si>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</si>
  <si>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</si>
  <si>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</si>
  <si>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</si>
  <si>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</si>
  <si>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</si>
  <si>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</si>
  <si>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</si>
  <si>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</si>
  <si>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</si>
  <si>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</si>
  <si>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</si>
  <si>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</si>
  <si>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</si>
  <si>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</si>
  <si>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</si>
  <si>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</si>
  <si>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</si>
  <si>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</si>
  <si>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</si>
  <si>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</si>
  <si>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</si>
  <si>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</si>
  <si>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</si>
  <si>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</si>
  <si>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</si>
  <si>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</si>
  <si>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</si>
  <si>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</si>
  <si>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</si>
  <si>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</si>
  <si>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</si>
  <si>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</si>
  <si>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</si>
  <si>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</si>
  <si>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</si>
  <si>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</si>
  <si>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</si>
  <si>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</si>
  <si>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</si>
  <si>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</si>
  <si>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</si>
  <si>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</si>
  <si>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</si>
  <si>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</si>
  <si>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</si>
  <si>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</si>
  <si>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</si>
  <si>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</si>
  <si>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</si>
  <si>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</si>
  <si>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</si>
  <si>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</si>
  <si>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</si>
  <si>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</si>
  <si>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</si>
  <si>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</si>
  <si>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</si>
  <si>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</si>
  <si>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</si>
  <si>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</si>
  <si>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</si>
  <si>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</si>
  <si>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</si>
  <si>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</si>
  <si>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</si>
  <si>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</si>
  <si>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</si>
  <si>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</si>
  <si>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</si>
  <si>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</si>
  <si>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</si>
  <si>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</si>
  <si>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</si>
  <si>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</si>
  <si>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</si>
  <si>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</si>
  <si>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</si>
  <si>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</si>
  <si>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</si>
  <si>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</si>
  <si>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</si>
  <si>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</si>
  <si>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</si>
  <si>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</si>
  <si>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</si>
  <si>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</si>
  <si>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</si>
  <si>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</si>
  <si>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</si>
  <si>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</si>
  <si>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</si>
  <si>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</si>
  <si>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</si>
  <si>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</si>
  <si>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</si>
  <si>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</si>
  <si>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</si>
  <si>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</si>
  <si>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</si>
  <si>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</si>
  <si>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</si>
  <si>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</si>
  <si>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</si>
  <si>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</si>
  <si>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</si>
  <si>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</si>
  <si>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</si>
  <si>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</si>
  <si>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</si>
  <si>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</si>
  <si>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</si>
  <si>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</si>
  <si>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</si>
  <si>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</si>
  <si>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</si>
  <si>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</si>
  <si>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</si>
  <si>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</si>
  <si>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</si>
  <si>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</si>
  <si>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</si>
  <si>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</si>
  <si>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</si>
  <si>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</si>
  <si>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</si>
  <si>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</si>
  <si>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</si>
  <si>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</si>
  <si>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</si>
  <si>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</si>
  <si>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</si>
  <si>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</si>
  <si>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</si>
  <si>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</si>
  <si>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</si>
  <si>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</si>
  <si>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</si>
  <si>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</si>
  <si>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</si>
  <si>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</si>
  <si>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</si>
  <si>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</si>
  <si>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</si>
  <si>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</si>
  <si>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</si>
  <si>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</si>
  <si>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</si>
  <si>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</si>
  <si>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</si>
  <si>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</si>
  <si>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</si>
  <si>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</si>
  <si>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</si>
  <si>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</si>
  <si>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</si>
  <si>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</si>
  <si>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</si>
  <si>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</si>
  <si>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</si>
  <si>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</si>
  <si>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</si>
  <si>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</si>
  <si>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</si>
  <si>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</si>
  <si>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</si>
  <si>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</si>
  <si>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</si>
  <si>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</si>
  <si>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</si>
  <si>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</si>
  <si>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</si>
  <si>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</si>
  <si>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</si>
  <si>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</si>
  <si>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</si>
  <si>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</si>
  <si>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</si>
  <si>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</si>
  <si>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</si>
  <si>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</si>
  <si>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</si>
  <si>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</si>
  <si>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</si>
  <si>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</si>
  <si>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</si>
  <si>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</si>
  <si>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</si>
  <si>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</si>
  <si>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</si>
  <si>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</si>
  <si>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</si>
  <si>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</si>
  <si>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</si>
  <si>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</si>
  <si>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</si>
  <si>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</si>
  <si>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</si>
  <si>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</si>
  <si>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</si>
  <si>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</si>
  <si>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</si>
  <si>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</si>
  <si>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</si>
  <si>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</si>
  <si>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</si>
  <si>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</si>
  <si>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</si>
  <si>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</si>
  <si>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</si>
  <si>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</si>
  <si>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</si>
  <si>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</si>
  <si>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</si>
  <si>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</si>
  <si>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</si>
  <si>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</si>
  <si>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</si>
  <si>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</si>
  <si>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</si>
  <si>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</si>
  <si>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</si>
  <si>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</si>
  <si>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</si>
  <si>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</si>
  <si>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</si>
  <si>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</si>
  <si>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</si>
  <si>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</si>
  <si>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</si>
  <si>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</si>
  <si>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</si>
  <si>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</si>
  <si>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</si>
  <si>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</si>
  <si>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</si>
  <si>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</si>
  <si>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</si>
  <si>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</si>
  <si>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</si>
  <si>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</si>
  <si>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</si>
  <si>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</si>
  <si>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</si>
  <si>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</si>
  <si>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</si>
  <si>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</si>
  <si>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</si>
  <si>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</si>
  <si>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</si>
  <si>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</si>
  <si>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</si>
  <si>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</si>
  <si>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</si>
  <si>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</si>
  <si>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</si>
  <si>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</si>
  <si>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</si>
  <si>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</si>
  <si>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</si>
  <si>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</si>
  <si>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</si>
  <si>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</si>
  <si>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</si>
  <si>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</si>
  <si>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</si>
  <si>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</si>
  <si>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</si>
  <si>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</si>
  <si>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</si>
  <si>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</si>
  <si>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</si>
  <si>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</si>
  <si>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</si>
  <si>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</si>
  <si>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</si>
  <si>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</si>
  <si>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</si>
  <si>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</si>
  <si>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</si>
  <si>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</si>
  <si>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</si>
  <si>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</si>
  <si>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</si>
  <si>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</si>
  <si>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</si>
  <si>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</si>
  <si>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</si>
  <si>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</si>
  <si>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</si>
  <si>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</si>
  <si>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</si>
  <si>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</si>
  <si>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</si>
  <si>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</si>
  <si>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</si>
  <si>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</si>
  <si>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</si>
  <si>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</si>
  <si>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</si>
  <si>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</si>
  <si>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</si>
  <si>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</si>
  <si>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</si>
  <si>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</si>
  <si>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</si>
  <si>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</si>
  <si>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</si>
  <si>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</si>
  <si>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</si>
  <si>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</si>
  <si>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</si>
  <si>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</si>
  <si>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</si>
  <si>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</si>
  <si>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</si>
  <si>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</si>
  <si>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</si>
  <si>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</si>
  <si>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</si>
  <si>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</si>
  <si>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</si>
  <si>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</si>
  <si>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</si>
  <si>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</si>
  <si>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</si>
  <si>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</si>
  <si>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</si>
  <si>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</si>
  <si>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</si>
  <si>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</si>
  <si>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</si>
  <si>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</si>
  <si>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</si>
  <si>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</si>
  <si>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</si>
  <si>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</si>
  <si>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</si>
  <si>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</si>
  <si>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</si>
  <si>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</si>
  <si>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</si>
  <si>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</si>
  <si>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</si>
  <si>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</si>
  <si>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</si>
  <si>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</si>
  <si>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</si>
  <si>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</si>
  <si>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</si>
  <si>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</si>
  <si>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</si>
  <si>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</si>
  <si>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</si>
  <si>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</si>
  <si>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</si>
  <si>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</si>
  <si>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</si>
  <si>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</si>
  <si>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</si>
  <si>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</si>
  <si>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</si>
  <si>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</si>
  <si>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</si>
  <si>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</si>
  <si>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</si>
  <si>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</si>
  <si>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</si>
  <si>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</si>
  <si>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</si>
  <si>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</si>
  <si>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</si>
  <si>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</si>
  <si>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</si>
  <si>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</si>
  <si>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</si>
  <si>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</si>
  <si>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</si>
  <si>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</si>
  <si>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</si>
  <si>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</si>
  <si>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</si>
  <si>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</si>
  <si>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</si>
  <si>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</si>
  <si>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</si>
  <si>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</si>
  <si>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</si>
  <si>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</si>
  <si>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</si>
  <si>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</si>
  <si>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</si>
  <si>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</si>
  <si>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</si>
  <si>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</si>
  <si>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</si>
  <si>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</si>
  <si>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</si>
  <si>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</si>
  <si>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</si>
  <si>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</si>
  <si>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</si>
  <si>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</si>
  <si>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</si>
  <si>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</si>
  <si>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</si>
  <si>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</si>
  <si>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</si>
  <si>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</si>
  <si>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</si>
  <si>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</si>
  <si>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</si>
  <si>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</si>
  <si>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</si>
  <si>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</si>
  <si>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</si>
  <si>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</si>
  <si>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</si>
  <si>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</si>
  <si>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</si>
  <si>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</si>
  <si>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</si>
  <si>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</si>
  <si>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</si>
  <si>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</si>
  <si>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</si>
  <si>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</si>
  <si>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</si>
  <si>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</si>
  <si>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</si>
  <si>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</si>
  <si>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</si>
  <si>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</si>
  <si>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</si>
  <si>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</si>
  <si>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</si>
  <si>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</si>
  <si>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</si>
  <si>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</si>
  <si>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</si>
  <si>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</si>
  <si>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</si>
  <si>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</si>
  <si>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</si>
  <si>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</si>
  <si>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</si>
  <si>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</si>
  <si>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</si>
  <si>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</si>
  <si>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</si>
  <si>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</si>
  <si>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</si>
  <si>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</si>
  <si>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</si>
  <si>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</si>
  <si>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</si>
  <si>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</si>
  <si>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</si>
  <si>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</si>
  <si>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</si>
  <si>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</si>
  <si>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</si>
  <si>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</si>
  <si>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</si>
  <si>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</si>
  <si>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</si>
  <si>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</si>
  <si>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</si>
  <si>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</si>
  <si>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</si>
  <si>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</si>
  <si>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</si>
  <si>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</si>
  <si>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</si>
  <si>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</si>
  <si>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</si>
  <si>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</si>
  <si>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</si>
  <si>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</si>
  <si>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</si>
  <si>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</si>
  <si>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</si>
  <si>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</si>
  <si>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</si>
  <si>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</si>
  <si>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</si>
  <si>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</si>
  <si>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</si>
  <si>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</si>
  <si>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</si>
  <si>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</si>
  <si>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</si>
  <si>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</si>
  <si>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</si>
  <si>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</si>
  <si>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</si>
  <si>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</si>
  <si>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</si>
  <si>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</si>
  <si>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</si>
  <si>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</si>
  <si>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</si>
  <si>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</si>
  <si>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</si>
  <si>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</si>
  <si>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</si>
  <si>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</si>
  <si>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</si>
  <si>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</si>
  <si>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</si>
  <si>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</si>
  <si>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</si>
  <si>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</si>
  <si>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</si>
  <si>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</si>
  <si>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</si>
  <si>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</si>
  <si>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</si>
  <si>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</si>
  <si>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</si>
  <si>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</si>
  <si>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</si>
  <si>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</si>
  <si>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</si>
  <si>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</si>
  <si>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</si>
  <si>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</si>
  <si>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</si>
  <si>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</si>
  <si>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</si>
  <si>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</si>
  <si>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</si>
  <si>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</si>
  <si>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</si>
  <si>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</si>
  <si>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</si>
  <si>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</si>
  <si>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</si>
  <si>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</si>
  <si>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</si>
  <si>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</si>
  <si>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</si>
  <si>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</si>
  <si>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</si>
  <si>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</si>
  <si>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</si>
  <si>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</si>
  <si>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</si>
  <si>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</si>
  <si>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</si>
  <si>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</si>
  <si>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</si>
  <si>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</si>
  <si>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</si>
  <si>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</si>
  <si>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</si>
  <si>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</si>
  <si>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</si>
  <si>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</si>
  <si>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</si>
  <si>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</si>
  <si>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</si>
  <si>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</si>
  <si>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</si>
  <si>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</si>
  <si>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</si>
  <si>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</si>
  <si>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</si>
  <si>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</si>
  <si>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</si>
  <si>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</si>
  <si>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</si>
  <si>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</si>
  <si>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</si>
  <si>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</si>
  <si>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</si>
  <si>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</si>
  <si>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</si>
  <si>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</si>
  <si>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</si>
  <si>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</si>
  <si>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</si>
  <si>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</si>
  <si>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</si>
  <si>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</si>
  <si>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</si>
  <si>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</si>
  <si>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</si>
  <si>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</si>
  <si>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</si>
  <si>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</si>
  <si>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</si>
  <si>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</si>
  <si>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</si>
  <si>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</si>
  <si>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</si>
  <si>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</si>
  <si>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</si>
  <si>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</si>
  <si>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</si>
  <si>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</si>
  <si>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</si>
  <si>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</si>
  <si>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</si>
  <si>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</si>
  <si>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</si>
  <si>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</si>
  <si>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</si>
  <si>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</si>
  <si>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</si>
  <si>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</si>
  <si>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</si>
  <si>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</si>
  <si>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</si>
  <si>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</si>
  <si>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</si>
  <si>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</si>
  <si>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</si>
  <si>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</si>
  <si>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</si>
  <si>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</si>
  <si>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</si>
  <si>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</si>
  <si>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</si>
  <si>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</si>
  <si>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</si>
  <si>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</si>
  <si>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</si>
  <si>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</si>
  <si>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</si>
  <si>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</si>
  <si>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</si>
  <si>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</si>
  <si>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</si>
  <si>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</si>
  <si>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</si>
  <si>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</si>
  <si>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</si>
  <si>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</si>
  <si>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</si>
  <si>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</si>
  <si>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</si>
  <si>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</si>
  <si>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</si>
  <si>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</si>
  <si>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</si>
  <si>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</si>
  <si>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</si>
  <si>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</si>
  <si>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</si>
  <si>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</si>
  <si>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</si>
  <si>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</si>
  <si>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</si>
  <si>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</si>
  <si>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</si>
  <si>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</si>
  <si>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</si>
  <si>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</si>
  <si>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</si>
  <si>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</si>
  <si>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</si>
  <si>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</si>
  <si>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</si>
  <si>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</si>
  <si>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</si>
  <si>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</si>
  <si>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</si>
  <si>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</si>
  <si>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</si>
  <si>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</si>
  <si>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</si>
  <si>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</si>
  <si>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</si>
  <si>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</si>
  <si>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</si>
  <si>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</si>
  <si>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</si>
  <si>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</si>
  <si>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</si>
  <si>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</si>
  <si>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</si>
  <si>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</si>
  <si>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</si>
  <si>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</si>
  <si>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</si>
  <si>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</si>
  <si>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</si>
  <si>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</si>
  <si>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</si>
  <si>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</si>
  <si>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</si>
  <si>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</si>
  <si>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</si>
  <si>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</si>
  <si>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</si>
  <si>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</si>
  <si>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</si>
  <si>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</si>
  <si>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</si>
  <si>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</si>
  <si>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</si>
  <si>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</si>
  <si>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</si>
  <si>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</si>
  <si>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</si>
  <si>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</si>
  <si>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</si>
  <si>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</si>
  <si>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</si>
  <si>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</si>
  <si>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</si>
  <si>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</si>
  <si>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</si>
  <si>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</si>
  <si>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</si>
  <si>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</si>
  <si>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</si>
  <si>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</si>
  <si>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</si>
  <si>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</si>
  <si>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</si>
  <si>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</si>
  <si>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</si>
  <si>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</si>
  <si>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</si>
  <si>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</si>
  <si>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</si>
  <si>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</si>
  <si>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</si>
  <si>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</si>
  <si>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</si>
  <si>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</si>
  <si>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</si>
  <si>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</si>
  <si>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</si>
  <si>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</si>
  <si>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</si>
  <si>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</si>
  <si>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</si>
  <si>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</si>
  <si>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</si>
  <si>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</si>
  <si>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</si>
  <si>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</si>
  <si>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</si>
  <si>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</si>
  <si>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</si>
  <si>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</si>
  <si>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</si>
  <si>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</si>
  <si>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</si>
  <si>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</si>
  <si>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</si>
  <si>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</si>
  <si>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</si>
  <si>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</si>
  <si>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</si>
  <si>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</si>
  <si>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</si>
  <si>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</si>
  <si>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</si>
  <si>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</si>
  <si>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</si>
  <si>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</si>
  <si>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</si>
  <si>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</si>
  <si>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</si>
  <si>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</si>
  <si>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</si>
  <si>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</si>
  <si>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</si>
  <si>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</si>
  <si>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</si>
  <si>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</si>
  <si>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</si>
  <si>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</si>
  <si>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</si>
  <si>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</si>
  <si>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</si>
  <si>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</si>
  <si>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</si>
  <si>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</si>
  <si>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</si>
  <si>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</si>
  <si>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</si>
  <si>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</si>
  <si>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</si>
  <si>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</si>
  <si>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</si>
  <si>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</si>
  <si>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</si>
  <si>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</si>
  <si>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</si>
  <si>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</si>
  <si>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</si>
  <si>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</si>
  <si>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</si>
  <si>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</si>
  <si>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</si>
  <si>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</si>
  <si>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</si>
  <si>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</si>
  <si>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</si>
  <si>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</si>
  <si>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</si>
  <si>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</si>
  <si>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</si>
  <si>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</si>
  <si>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</si>
  <si>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</si>
  <si>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</si>
  <si>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</si>
  <si>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</si>
  <si>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</si>
  <si>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</si>
  <si>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</si>
  <si>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</si>
  <si>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</si>
  <si>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</si>
  <si>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</si>
  <si>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</si>
  <si>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</si>
  <si>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</si>
  <si>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</si>
  <si>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</si>
  <si>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</si>
  <si>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</si>
  <si>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</si>
  <si>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</si>
  <si>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</si>
  <si>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</si>
  <si>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</si>
  <si>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</si>
  <si>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</si>
  <si>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</si>
  <si>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</si>
  <si>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</si>
  <si>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</si>
  <si>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</si>
  <si>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</si>
  <si>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</si>
  <si>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</si>
  <si>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</si>
  <si>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</si>
  <si>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</si>
  <si>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</si>
  <si>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</si>
  <si>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</si>
  <si>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</si>
  <si>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</si>
  <si>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</si>
  <si>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</si>
  <si>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</si>
  <si>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</si>
  <si>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</si>
  <si>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</si>
  <si>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</si>
  <si>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</si>
  <si>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</si>
  <si>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</si>
  <si>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</si>
  <si>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</si>
  <si>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</si>
  <si>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</si>
  <si>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</si>
  <si>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</si>
  <si>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</si>
  <si>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</si>
  <si>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</si>
  <si>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</si>
  <si>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</si>
  <si>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</si>
  <si>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</si>
  <si>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</si>
  <si>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</si>
  <si>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</si>
  <si>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</si>
  <si>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</si>
  <si>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</si>
  <si>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</si>
  <si>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</si>
  <si>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</si>
  <si>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</si>
  <si>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</si>
  <si>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</si>
  <si>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</si>
  <si>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</si>
  <si>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</si>
  <si>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</si>
  <si>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</si>
  <si>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</si>
  <si>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</si>
  <si>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</si>
  <si>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</si>
  <si>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</si>
  <si>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</si>
  <si>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</si>
  <si>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</si>
  <si>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</si>
  <si>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</si>
  <si>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</si>
  <si>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</si>
  <si>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</si>
  <si>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</si>
  <si>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</si>
  <si>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</si>
  <si>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</si>
  <si>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</si>
  <si>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</si>
  <si>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</si>
  <si>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</si>
  <si>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</si>
  <si>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</si>
  <si>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</si>
  <si>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</si>
  <si>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</si>
  <si>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</si>
  <si>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</si>
  <si>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</si>
  <si>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</si>
  <si>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</si>
  <si>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</si>
  <si>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</si>
  <si>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</si>
  <si>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</si>
  <si>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</si>
  <si>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</si>
  <si>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</si>
  <si>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</si>
  <si>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</si>
  <si>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</si>
  <si>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</si>
  <si>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</si>
  <si>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</si>
  <si>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</si>
  <si>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</si>
  <si>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</si>
  <si>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</si>
  <si>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</si>
  <si>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</si>
  <si>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</si>
  <si>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</si>
  <si>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</si>
  <si>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</si>
  <si>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</si>
  <si>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</si>
  <si>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</si>
  <si>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</si>
  <si>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</si>
  <si>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</si>
  <si>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</si>
  <si>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</si>
  <si>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</si>
  <si>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</si>
  <si>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</si>
  <si>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</si>
  <si>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</si>
  <si>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</si>
  <si>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</si>
  <si>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</si>
  <si>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</si>
  <si>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</si>
  <si>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</si>
  <si>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</si>
  <si>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</si>
  <si>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</si>
  <si>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</si>
  <si>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</si>
  <si>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</si>
  <si>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</si>
  <si>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</si>
  <si>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</si>
  <si>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</si>
  <si>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</si>
  <si>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</si>
  <si>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</si>
  <si>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</si>
  <si>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</si>
  <si>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</si>
  <si>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</si>
  <si>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</si>
  <si>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</si>
  <si>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</si>
  <si>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</si>
  <si>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</si>
  <si>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</si>
  <si>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</si>
  <si>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</si>
  <si>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</si>
  <si>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</si>
  <si>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</si>
  <si>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</si>
  <si>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</si>
  <si>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</si>
  <si>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</si>
  <si>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</si>
  <si>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</si>
  <si>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</si>
  <si>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</si>
  <si>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</si>
  <si>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</si>
  <si>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</si>
  <si>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</si>
  <si>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</si>
  <si>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</si>
  <si>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</si>
  <si>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</si>
  <si>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</si>
  <si>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</si>
  <si>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</si>
  <si>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</si>
  <si>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</si>
  <si>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</si>
  <si>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</si>
  <si>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</si>
  <si>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</si>
  <si>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</si>
  <si>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</si>
  <si>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</si>
  <si>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</si>
  <si>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</si>
  <si>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</si>
  <si>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</si>
  <si>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</si>
  <si>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</si>
  <si>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</si>
  <si>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</si>
  <si>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</si>
  <si>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</si>
  <si>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</si>
  <si>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</si>
  <si>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</si>
  <si>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</si>
  <si>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</si>
  <si>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</si>
  <si>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</si>
  <si>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</si>
  <si>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</si>
  <si>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</si>
  <si>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</si>
  <si>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</si>
  <si>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</si>
  <si>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</si>
  <si>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</si>
  <si>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</si>
  <si>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</si>
  <si>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</si>
  <si>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</si>
  <si>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</si>
  <si>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</si>
  <si>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</si>
  <si>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</si>
  <si>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</si>
  <si>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</si>
  <si>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</si>
  <si>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</si>
  <si>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</si>
  <si>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</si>
  <si>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</si>
  <si>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</si>
  <si>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</si>
  <si>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</si>
  <si>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</si>
  <si>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</si>
  <si>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</si>
  <si>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</si>
  <si>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</si>
  <si>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</si>
  <si>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</si>
  <si>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</si>
  <si>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</si>
  <si>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</si>
  <si>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</si>
  <si>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</si>
  <si>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</si>
  <si>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</si>
  <si>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</si>
  <si>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</si>
  <si>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</si>
  <si>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</si>
  <si>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</si>
  <si>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</si>
  <si>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</si>
  <si>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</si>
  <si>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</si>
  <si>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</si>
  <si>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</si>
  <si>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</si>
  <si>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</si>
  <si>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</si>
  <si>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</si>
  <si>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</si>
  <si>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</si>
  <si>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</si>
  <si>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</si>
  <si>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</si>
  <si>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</si>
  <si>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</si>
  <si>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</si>
  <si>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</si>
  <si>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</si>
  <si>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</si>
  <si>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</si>
  <si>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</si>
  <si>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</si>
  <si>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</si>
  <si>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</si>
  <si>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</si>
  <si>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</si>
  <si>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</si>
  <si>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</si>
  <si>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</si>
  <si>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</si>
  <si>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</si>
  <si>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</si>
  <si>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</si>
  <si>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</si>
  <si>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</si>
  <si>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</si>
  <si>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</si>
  <si>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</si>
  <si>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</si>
  <si>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</si>
  <si>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</si>
  <si>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</si>
  <si>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</si>
  <si>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</si>
  <si>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</si>
  <si>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</si>
  <si>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</si>
  <si>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</si>
  <si>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</si>
  <si>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</si>
  <si>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</si>
  <si>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</si>
  <si>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</si>
  <si>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</si>
  <si>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</si>
  <si>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</si>
  <si>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</si>
  <si>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</si>
  <si>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</si>
  <si>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</si>
  <si>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</si>
  <si>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</si>
  <si>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</si>
  <si>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</si>
  <si>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</si>
  <si>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</si>
  <si>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</si>
  <si>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</si>
  <si>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</si>
  <si>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</si>
  <si>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</si>
  <si>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</si>
  <si>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</si>
  <si>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</si>
  <si>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</si>
  <si>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</si>
  <si>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</si>
  <si>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</si>
  <si>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</si>
  <si>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</si>
  <si>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</si>
  <si>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</si>
  <si>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</si>
  <si>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</si>
  <si>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</si>
  <si>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</si>
  <si>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</si>
  <si>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</si>
  <si>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</si>
  <si>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</si>
  <si>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</si>
  <si>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</si>
  <si>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</si>
  <si>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</si>
  <si>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</si>
  <si>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</si>
  <si>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</si>
  <si>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</si>
  <si>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</si>
  <si>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</si>
  <si>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</si>
  <si>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</si>
  <si>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</si>
  <si>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</si>
  <si>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</si>
  <si>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</si>
  <si>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</si>
  <si>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</si>
  <si>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</si>
  <si>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</si>
  <si>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</si>
  <si>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</si>
  <si>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</si>
  <si>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</si>
  <si>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</si>
  <si>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</si>
  <si>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</si>
  <si>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</si>
  <si>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</si>
  <si>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</si>
  <si>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</si>
  <si>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</si>
  <si>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</si>
  <si>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</si>
  <si>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</si>
  <si>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</si>
  <si>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</si>
  <si>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</si>
  <si>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</si>
  <si>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</si>
  <si>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</si>
  <si>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</si>
  <si>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</si>
  <si>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</si>
  <si>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</si>
  <si>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</si>
  <si>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</si>
  <si>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</si>
  <si>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</si>
  <si>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</si>
  <si>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</si>
  <si>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</si>
  <si>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</si>
  <si>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</si>
  <si>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</si>
  <si>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</si>
  <si>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</si>
  <si>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</si>
  <si>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</si>
  <si>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</si>
  <si>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</si>
  <si>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</si>
  <si>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</si>
  <si>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</si>
  <si>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</si>
  <si>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</si>
  <si>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</si>
  <si>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</si>
  <si>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</si>
  <si>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</si>
  <si>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</si>
  <si>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</si>
  <si>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</si>
  <si>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</si>
  <si>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</si>
  <si>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</si>
  <si>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</si>
  <si>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</si>
  <si>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</si>
  <si>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</si>
  <si>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</si>
  <si>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</si>
  <si>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</si>
  <si>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</si>
  <si>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</si>
  <si>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</si>
  <si>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</si>
  <si>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</si>
  <si>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</si>
  <si>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</si>
  <si>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</si>
  <si>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</si>
  <si>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</si>
  <si>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</si>
  <si>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</si>
  <si>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</si>
  <si>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</si>
  <si>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</si>
  <si>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</si>
  <si>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</si>
  <si>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</si>
  <si>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</si>
  <si>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</si>
  <si>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</si>
  <si>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</si>
  <si>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</si>
  <si>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</si>
  <si>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</si>
  <si>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</si>
  <si>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</si>
  <si>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</si>
  <si>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</si>
  <si>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</si>
  <si>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</si>
  <si>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</si>
  <si>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</si>
  <si>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</si>
  <si>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</si>
  <si>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</si>
  <si>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</si>
  <si>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</si>
  <si>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</si>
  <si>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</si>
  <si>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</si>
  <si>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</si>
  <si>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</si>
  <si>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</si>
  <si>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</si>
  <si>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</si>
  <si>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</si>
  <si>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</si>
  <si>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</si>
  <si>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</si>
  <si>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</si>
  <si>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</si>
  <si>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</si>
  <si>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</si>
  <si>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</si>
  <si>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</si>
  <si>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</si>
  <si>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</si>
  <si>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</si>
  <si>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</si>
  <si>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</si>
  <si>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</si>
  <si>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</si>
  <si>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</si>
  <si>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</si>
  <si>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</si>
  <si>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</si>
  <si>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</si>
  <si>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</si>
  <si>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</si>
  <si>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</si>
  <si>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</si>
  <si>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</si>
  <si>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</si>
  <si>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</si>
  <si>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</si>
  <si>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</si>
  <si>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</si>
  <si>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</si>
  <si>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</si>
  <si>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</si>
  <si>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</si>
  <si>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</si>
  <si>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</si>
  <si>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</si>
  <si>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</si>
  <si>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</si>
  <si>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</si>
  <si>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</si>
  <si>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</si>
  <si>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</si>
  <si>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</si>
  <si>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</si>
  <si>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</si>
  <si>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</si>
  <si>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</si>
  <si>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</si>
  <si>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</si>
  <si>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</si>
  <si>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</si>
  <si>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</si>
  <si>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</si>
  <si>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</si>
  <si>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</si>
  <si>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</si>
  <si>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</si>
  <si>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</si>
  <si>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</si>
  <si>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</si>
  <si>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</si>
  <si>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</si>
  <si>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</si>
  <si>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</si>
  <si>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</si>
  <si>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</si>
  <si>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</si>
  <si>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</si>
  <si>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</si>
  <si>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</si>
  <si>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</si>
  <si>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</si>
  <si>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</si>
  <si>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</si>
  <si>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</si>
  <si>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</si>
  <si>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</si>
  <si>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</si>
  <si>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</si>
  <si>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</si>
  <si>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</si>
  <si>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</si>
  <si>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</si>
  <si>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</si>
  <si>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</si>
  <si>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</si>
  <si>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</si>
  <si>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</si>
  <si>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</si>
  <si>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</si>
  <si>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</si>
  <si>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</si>
  <si>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</si>
  <si>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</si>
  <si>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</si>
  <si>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</si>
  <si>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</si>
  <si>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</si>
  <si>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</si>
  <si>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</si>
  <si>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</si>
  <si>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</si>
  <si>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</si>
  <si>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</si>
  <si>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</si>
  <si>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</si>
  <si>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</si>
  <si>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</si>
  <si>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</si>
  <si>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</si>
  <si>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</si>
  <si>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</si>
  <si>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</si>
  <si>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</si>
  <si>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</si>
  <si>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</si>
  <si>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</si>
  <si>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</si>
  <si>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</si>
  <si>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</si>
  <si>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</si>
  <si>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</si>
  <si>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</si>
  <si>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</si>
  <si>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</si>
  <si>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</si>
  <si>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</si>
  <si>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</si>
  <si>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</si>
  <si>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</si>
  <si>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</si>
  <si>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</si>
  <si>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</si>
  <si>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</si>
  <si>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</si>
  <si>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</si>
  <si>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</si>
  <si>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</si>
  <si>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</si>
  <si>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</si>
  <si>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</si>
  <si>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</si>
  <si>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</si>
  <si>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</si>
  <si>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</si>
  <si>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</si>
  <si>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</si>
  <si>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</si>
  <si>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</si>
  <si>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</si>
  <si>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</si>
  <si>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</si>
  <si>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</si>
  <si>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</si>
  <si>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</si>
  <si>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</si>
  <si>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</si>
  <si>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</si>
  <si>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</si>
  <si>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</si>
  <si>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</si>
  <si>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</si>
  <si>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</si>
  <si>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</si>
  <si>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</si>
  <si>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</si>
  <si>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</si>
  <si>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</si>
  <si>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</si>
  <si>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</si>
  <si>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</si>
  <si>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</si>
  <si>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</si>
  <si>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</si>
  <si>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</si>
  <si>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</si>
  <si>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</si>
  <si>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</si>
  <si>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</si>
  <si>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</si>
  <si>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</si>
  <si>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</si>
  <si>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</si>
  <si>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</si>
  <si>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</si>
  <si>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</si>
  <si>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</si>
  <si>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</si>
  <si>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</si>
  <si>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</si>
  <si>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</si>
  <si>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</si>
  <si>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</si>
  <si>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</si>
  <si>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</si>
  <si>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</si>
  <si>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</si>
  <si>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</si>
  <si>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</si>
  <si>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</si>
  <si>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</si>
  <si>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</si>
  <si>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</si>
  <si>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</si>
  <si>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</si>
  <si>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</si>
  <si>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</si>
  <si>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</si>
  <si>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</si>
  <si>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</si>
  <si>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</si>
  <si>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</si>
  <si>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</si>
  <si>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</si>
  <si>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</si>
  <si>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</si>
  <si>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</si>
  <si>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</si>
  <si>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</si>
  <si>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</si>
  <si>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</si>
  <si>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</si>
  <si>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</si>
  <si>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</si>
  <si>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</si>
  <si>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</si>
  <si>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</si>
  <si>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</si>
  <si>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</si>
  <si>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</si>
  <si>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</si>
  <si>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</si>
  <si>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</si>
  <si>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</si>
  <si>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</si>
  <si>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</si>
  <si>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</si>
  <si>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</si>
  <si>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</si>
  <si>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</si>
  <si>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</si>
  <si>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</si>
  <si>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</si>
  <si>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</si>
  <si>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</si>
  <si>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</si>
  <si>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</si>
  <si>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</si>
  <si>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</si>
  <si>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</si>
  <si>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</si>
  <si>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</si>
  <si>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</si>
  <si>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</si>
  <si>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</si>
  <si>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</si>
  <si>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</si>
  <si>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</si>
  <si>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</si>
  <si>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</si>
  <si>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</si>
  <si>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</si>
  <si>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</si>
  <si>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</si>
  <si>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</si>
  <si>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</si>
  <si>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</si>
  <si>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</si>
  <si>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</si>
  <si>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</si>
  <si>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</si>
  <si>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</si>
  <si>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</si>
  <si>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</si>
  <si>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</si>
  <si>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</si>
  <si>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</si>
  <si>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</si>
  <si>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</si>
  <si>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</si>
  <si>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</si>
  <si>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</si>
  <si>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</si>
  <si>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</si>
  <si>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</si>
  <si>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</si>
  <si>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</si>
  <si>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</si>
  <si>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</si>
  <si>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</si>
  <si>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</si>
  <si>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</si>
  <si>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</si>
  <si>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</si>
  <si>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</si>
  <si>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</si>
  <si>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</si>
  <si>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</si>
  <si>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</si>
  <si>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</si>
  <si>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</si>
  <si>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</si>
  <si>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</si>
  <si>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</si>
  <si>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</si>
  <si>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</si>
  <si>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</si>
  <si>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</si>
  <si>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</si>
  <si>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</si>
  <si>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</si>
  <si>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</si>
  <si>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</si>
  <si>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</si>
  <si>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</si>
  <si>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</si>
  <si>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</si>
  <si>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</si>
  <si>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</si>
  <si>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</si>
  <si>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</si>
  <si>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</si>
  <si>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</si>
  <si>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</si>
  <si>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</si>
  <si>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</si>
  <si>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</si>
  <si>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</si>
  <si>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</si>
  <si>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</si>
  <si>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</si>
  <si>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</si>
  <si>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</si>
  <si>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</si>
  <si>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</si>
  <si>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</si>
  <si>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</si>
  <si>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</si>
  <si>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</si>
  <si>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</si>
  <si>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</si>
  <si>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</si>
  <si>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</si>
  <si>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</si>
  <si>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</si>
  <si>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</si>
  <si>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</si>
  <si>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</si>
  <si>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</si>
  <si>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</si>
  <si>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</si>
  <si>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</si>
  <si>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</si>
  <si>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</si>
  <si>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</si>
  <si>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</si>
  <si>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</si>
  <si>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</si>
  <si>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</si>
  <si>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</si>
  <si>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</si>
  <si>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</si>
  <si>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</si>
  <si>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</si>
  <si>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</si>
  <si>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</si>
  <si>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</si>
  <si>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</si>
  <si>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</si>
  <si>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</si>
  <si>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</si>
  <si>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</si>
  <si>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</si>
  <si>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</si>
  <si>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</si>
  <si>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</si>
  <si>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</si>
  <si>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</si>
  <si>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</si>
  <si>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</si>
  <si>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</si>
  <si>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</si>
  <si>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</si>
  <si>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</si>
  <si>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</si>
  <si>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</si>
  <si>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</si>
  <si>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</si>
  <si>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</si>
  <si>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</si>
  <si>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</si>
  <si>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</si>
  <si>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</si>
  <si>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</si>
  <si>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</si>
  <si>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</si>
  <si>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</si>
  <si>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</si>
  <si>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</si>
  <si>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</si>
  <si>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</si>
  <si>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</si>
  <si>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</si>
  <si>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</si>
  <si>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</si>
  <si>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</si>
  <si>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</si>
  <si>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</si>
  <si>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</si>
  <si>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</si>
  <si>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</si>
  <si>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</si>
  <si>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</si>
  <si>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</si>
  <si>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</si>
  <si>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</si>
  <si>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</si>
  <si>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</si>
  <si>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</si>
  <si>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</si>
  <si>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</si>
  <si>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</si>
  <si>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</si>
  <si>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</si>
  <si>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</si>
  <si>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</si>
  <si>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</si>
  <si>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</si>
  <si>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</si>
  <si>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</si>
  <si>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</si>
  <si>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</si>
  <si>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</si>
  <si>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</si>
  <si>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</si>
  <si>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</si>
  <si>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</si>
  <si>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</si>
  <si>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</si>
  <si>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</si>
  <si>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</si>
  <si>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</si>
  <si>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</si>
  <si>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</si>
  <si>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</si>
  <si>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</si>
  <si>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</si>
  <si>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</si>
  <si>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</si>
  <si>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</si>
  <si>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</si>
  <si>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</si>
  <si>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</si>
  <si>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</si>
  <si>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</si>
  <si>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</si>
  <si>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</si>
  <si>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</si>
  <si>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</si>
  <si>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</si>
  <si>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</si>
  <si>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</si>
  <si>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</si>
  <si>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</si>
  <si>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</si>
  <si>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</si>
  <si>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</si>
  <si>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</si>
  <si>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</si>
  <si>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</si>
  <si>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</si>
  <si>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</si>
  <si>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</si>
  <si>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</si>
  <si>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</si>
  <si>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</si>
  <si>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</si>
  <si>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</si>
  <si>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</si>
  <si>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</si>
  <si>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</si>
  <si>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</si>
  <si>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</si>
  <si>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</si>
  <si>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</si>
  <si>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</si>
  <si>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</si>
  <si>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</si>
  <si>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</si>
  <si>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</si>
  <si>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</si>
  <si>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</si>
  <si>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</si>
  <si>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</si>
  <si>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</si>
  <si>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</si>
  <si>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</si>
  <si>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</si>
  <si>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</si>
  <si>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</si>
  <si>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</si>
  <si>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</si>
  <si>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</si>
  <si>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</si>
  <si>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</si>
  <si>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</si>
  <si>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</si>
  <si>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</si>
  <si>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</si>
  <si>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</si>
  <si>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</si>
  <si>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</si>
  <si>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</si>
  <si>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</si>
  <si>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</si>
  <si>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</si>
  <si>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</si>
  <si>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</si>
  <si>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</si>
  <si>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</si>
  <si>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</si>
  <si>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</si>
  <si>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</si>
  <si>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</si>
  <si>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</si>
  <si>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</si>
  <si>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</si>
  <si>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</si>
  <si>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</si>
  <si>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</si>
  <si>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</si>
  <si>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</si>
  <si>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</si>
  <si>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</si>
  <si>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</si>
  <si>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</si>
  <si>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</si>
  <si>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</si>
  <si>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</si>
  <si>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</si>
  <si>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</si>
  <si>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</si>
  <si>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</si>
  <si>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</si>
  <si>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</si>
  <si>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</si>
  <si>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</si>
  <si>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</si>
  <si>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</si>
  <si>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</si>
  <si>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</si>
  <si>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</si>
  <si>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</si>
  <si>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</si>
  <si>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</si>
  <si>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</si>
  <si>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</si>
  <si>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</si>
  <si>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</si>
  <si>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</si>
  <si>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</si>
  <si>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</si>
  <si>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</si>
  <si>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</si>
  <si>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</si>
  <si>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</si>
  <si>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</si>
  <si>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</si>
  <si>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</si>
  <si>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</si>
  <si>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</si>
  <si>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</si>
  <si>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</si>
  <si>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</si>
  <si>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</si>
  <si>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</si>
  <si>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</si>
  <si>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</si>
  <si>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</si>
  <si>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</si>
  <si>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</si>
  <si>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</si>
  <si>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</si>
  <si>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</si>
  <si>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</si>
  <si>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</si>
  <si>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</si>
  <si>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</si>
  <si>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</si>
  <si>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</si>
  <si>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</si>
  <si>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</si>
  <si>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</si>
  <si>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</si>
  <si>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</si>
  <si>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</si>
  <si>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</si>
  <si>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</si>
  <si>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</si>
  <si>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</si>
  <si>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</si>
  <si>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</si>
  <si>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</si>
  <si>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</si>
  <si>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</si>
  <si>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</si>
  <si>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</si>
  <si>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</si>
  <si>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</si>
  <si>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</si>
  <si>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</si>
  <si>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</si>
  <si>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</si>
  <si>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</si>
  <si>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</si>
  <si>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</si>
  <si>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</si>
  <si>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</si>
  <si>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</si>
  <si>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</si>
  <si>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</si>
  <si>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</si>
  <si>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</si>
  <si>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</si>
  <si>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</si>
  <si>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</si>
  <si>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</si>
  <si>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</si>
  <si>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</si>
  <si>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</si>
  <si>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</si>
  <si>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</si>
  <si>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</si>
  <si>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</si>
  <si>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</si>
  <si>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</si>
  <si>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</si>
  <si>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</si>
  <si>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</si>
  <si>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</si>
  <si>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</si>
  <si>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</si>
  <si>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</si>
  <si>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</si>
  <si>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</si>
  <si>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</si>
  <si>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</si>
  <si>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</si>
  <si>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</si>
  <si>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</si>
  <si>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</si>
  <si>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</si>
  <si>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</si>
  <si>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</si>
  <si>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</si>
  <si>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</si>
  <si>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</si>
  <si>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</si>
  <si>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</si>
  <si>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</si>
  <si>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</si>
  <si>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</si>
  <si>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</si>
  <si>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</si>
  <si>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</si>
  <si>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</si>
  <si>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</si>
  <si>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</si>
  <si>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</si>
  <si>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</si>
  <si>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</si>
  <si>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</si>
  <si>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</si>
  <si>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</si>
  <si>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</si>
  <si>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</si>
  <si>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</si>
  <si>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</si>
  <si>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</si>
  <si>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</si>
  <si>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</si>
  <si>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</si>
  <si>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</si>
  <si>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</si>
  <si>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</si>
  <si>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</si>
  <si>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</si>
  <si>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</si>
  <si>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</si>
  <si>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</si>
  <si>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</si>
  <si>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</si>
  <si>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</si>
  <si>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</si>
  <si>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</si>
  <si>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</si>
  <si>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</si>
  <si>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</si>
  <si>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</si>
  <si>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</si>
  <si>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</si>
  <si>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</si>
  <si>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</si>
  <si>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</si>
  <si>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</si>
  <si>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</si>
  <si>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</si>
  <si>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</si>
  <si>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</si>
  <si>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</si>
  <si>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</si>
  <si>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</si>
  <si>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</si>
  <si>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</si>
  <si>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</si>
  <si>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</si>
  <si>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</si>
  <si>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</si>
  <si>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</si>
  <si>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</si>
  <si>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</si>
  <si>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</si>
  <si>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</si>
  <si>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</si>
  <si>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</si>
  <si>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</si>
  <si>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</si>
  <si>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</si>
  <si>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</si>
  <si>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</si>
  <si>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</si>
  <si>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</si>
  <si>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</si>
  <si>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</si>
  <si>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</si>
  <si>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</si>
  <si>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</si>
  <si>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</si>
  <si>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</si>
  <si>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</si>
  <si>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</si>
  <si>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</si>
  <si>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</si>
  <si>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</si>
  <si>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</si>
  <si>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</si>
  <si>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</si>
  <si>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</si>
  <si>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</si>
  <si>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</si>
  <si>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</si>
  <si>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</si>
  <si>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</si>
  <si>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</si>
  <si>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</si>
  <si>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</si>
  <si>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</si>
  <si>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</si>
  <si>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</si>
  <si>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</si>
  <si>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</si>
  <si>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</si>
  <si>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</si>
  <si>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</si>
  <si>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</si>
  <si>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</si>
  <si>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</si>
  <si>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</si>
  <si>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</si>
  <si>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</si>
  <si>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</si>
  <si>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</si>
  <si>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</si>
  <si>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</si>
  <si>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</si>
  <si>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</si>
  <si>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</si>
  <si>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</si>
  <si>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</si>
  <si>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</si>
  <si>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</si>
  <si>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</si>
  <si>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</si>
  <si>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</si>
  <si>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</si>
  <si>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</si>
  <si>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</si>
  <si>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</si>
  <si>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</si>
  <si>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</si>
  <si>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</si>
  <si>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</si>
  <si>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</si>
  <si>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</si>
  <si>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</si>
  <si>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</si>
  <si>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</si>
  <si>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</si>
  <si>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</si>
  <si>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</si>
  <si>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</si>
  <si>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</si>
  <si>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</si>
  <si>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</si>
  <si>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</si>
  <si>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</si>
  <si>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</si>
  <si>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</si>
  <si>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</si>
  <si>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</si>
  <si>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</si>
  <si>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</si>
  <si>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</si>
  <si>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</si>
  <si>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</si>
  <si>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</si>
  <si>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</si>
  <si>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</si>
  <si>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</si>
  <si>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</si>
  <si>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</si>
  <si>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</si>
  <si>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</si>
  <si>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</si>
  <si>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</si>
  <si>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</si>
  <si>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</si>
  <si>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</si>
  <si>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</si>
  <si>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</si>
  <si>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</si>
  <si>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</si>
  <si>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</si>
  <si>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</si>
  <si>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</si>
  <si>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</si>
  <si>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</si>
  <si>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</si>
  <si>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</si>
  <si>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</si>
  <si>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</si>
  <si>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</si>
  <si>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</si>
  <si>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</si>
  <si>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</si>
  <si>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</si>
  <si>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</si>
  <si>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</si>
  <si>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</si>
  <si>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</si>
  <si>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</si>
  <si>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</si>
  <si>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</si>
  <si>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</si>
  <si>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</si>
  <si>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</si>
  <si>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</si>
  <si>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</si>
  <si>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</si>
  <si>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</si>
  <si>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</si>
  <si>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</si>
  <si>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</si>
  <si>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</si>
  <si>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</si>
  <si>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</si>
  <si>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</si>
  <si>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</si>
  <si>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</si>
  <si>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</si>
  <si>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</si>
  <si>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</si>
  <si>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</si>
  <si>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</si>
  <si>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</si>
  <si>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</si>
  <si>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</si>
  <si>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</si>
  <si>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</si>
  <si>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</si>
  <si>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</si>
  <si>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</si>
  <si>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</si>
  <si>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</si>
  <si>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</si>
  <si>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</si>
  <si>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</si>
  <si>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</si>
  <si>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</si>
  <si>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</si>
  <si>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</si>
  <si>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</si>
  <si>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</si>
  <si>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</si>
  <si>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</si>
  <si>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</si>
  <si>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</si>
  <si>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</si>
  <si>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</si>
  <si>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</si>
  <si>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</si>
  <si>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</si>
  <si>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</si>
  <si>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</si>
  <si>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</si>
  <si>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</si>
  <si>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</si>
  <si>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</si>
  <si>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</si>
  <si>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</si>
  <si>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</si>
  <si>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</si>
  <si>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</si>
  <si>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</si>
  <si>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</si>
  <si>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</si>
  <si>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</si>
  <si>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</si>
  <si>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</si>
  <si>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</si>
  <si>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</si>
  <si>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</si>
  <si>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</si>
  <si>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</si>
  <si>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</si>
  <si>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</si>
  <si>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</si>
  <si>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</si>
  <si>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</si>
  <si>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</si>
  <si>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</si>
  <si>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</si>
  <si>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</si>
  <si>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</si>
  <si>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</si>
  <si>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</si>
  <si>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</si>
  <si>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</si>
  <si>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</si>
  <si>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</si>
  <si>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</si>
  <si>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</si>
  <si>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</si>
  <si>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</si>
  <si>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</si>
  <si>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</si>
  <si>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</si>
  <si>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</si>
  <si>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</si>
  <si>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</si>
  <si>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</si>
  <si>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</si>
  <si>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</si>
  <si>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</si>
  <si>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</si>
  <si>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</si>
  <si>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</si>
  <si>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</si>
  <si>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</si>
  <si>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</si>
  <si>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</si>
  <si>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</si>
  <si>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</si>
  <si>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</si>
  <si>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</si>
  <si>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</si>
  <si>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</si>
  <si>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</si>
  <si>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</si>
  <si>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</si>
  <si>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</si>
  <si>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</si>
  <si>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</si>
  <si>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</si>
  <si>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</si>
  <si>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</si>
  <si>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</si>
  <si>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</si>
  <si>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</si>
  <si>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</si>
  <si>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</si>
  <si>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</si>
  <si>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</si>
  <si>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</si>
  <si>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</si>
  <si>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</si>
  <si>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</si>
  <si>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</si>
  <si>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</si>
  <si>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</si>
  <si>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</si>
  <si>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</si>
  <si>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</si>
  <si>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</si>
  <si>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</si>
  <si>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</si>
  <si>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</si>
  <si>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</si>
  <si>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</si>
  <si>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</si>
  <si>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</si>
  <si>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</si>
  <si>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</si>
  <si>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</si>
  <si>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</si>
  <si>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</si>
  <si>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</si>
  <si>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</si>
  <si>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</si>
  <si>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</si>
  <si>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</si>
  <si>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</si>
  <si>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</si>
  <si>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</si>
  <si>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</si>
  <si>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</si>
  <si>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</si>
  <si>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</si>
  <si>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</si>
  <si>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</si>
  <si>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</si>
  <si>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</si>
  <si>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</si>
  <si>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</si>
  <si>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</si>
  <si>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</si>
  <si>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</si>
  <si>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</si>
  <si>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</si>
  <si>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</si>
  <si>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</si>
  <si>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</si>
  <si>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</si>
  <si>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</si>
  <si>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</si>
  <si>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</si>
  <si>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</si>
  <si>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</si>
  <si>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</si>
  <si>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</si>
  <si>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</si>
  <si>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</si>
  <si>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</si>
  <si>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</si>
  <si>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</si>
  <si>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</si>
  <si>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</si>
  <si>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</si>
  <si>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</si>
  <si>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</si>
  <si>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</si>
  <si>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</si>
  <si>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</si>
  <si>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</si>
  <si>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</si>
  <si>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</si>
  <si>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</si>
  <si>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</si>
  <si>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</si>
  <si>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</si>
  <si>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</si>
  <si>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</si>
  <si>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</si>
  <si>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</si>
  <si>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</si>
  <si>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</si>
  <si>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</si>
  <si>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</si>
  <si>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</si>
  <si>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</si>
  <si>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</si>
  <si>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</si>
  <si>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</si>
  <si>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</si>
  <si>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</si>
  <si>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</si>
  <si>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</si>
  <si>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</si>
  <si>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</si>
  <si>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</si>
  <si>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</si>
  <si>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</si>
  <si>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</si>
  <si>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</si>
  <si>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</si>
  <si>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</si>
  <si>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</si>
  <si>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</si>
  <si>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</si>
  <si>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</si>
  <si>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</si>
  <si>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</si>
  <si>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</si>
  <si>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</si>
  <si>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</si>
  <si>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</si>
  <si>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</si>
  <si>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</si>
  <si>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</si>
  <si>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</si>
  <si>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</si>
  <si>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</si>
  <si>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</si>
  <si>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</si>
  <si>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</si>
  <si>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</si>
  <si>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</si>
  <si>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</si>
  <si>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</si>
  <si>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</si>
  <si>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</si>
  <si>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</si>
  <si>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</si>
  <si>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</si>
  <si>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</si>
  <si>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</si>
  <si>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</si>
  <si>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</si>
  <si>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</si>
  <si>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</si>
  <si>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</si>
  <si>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</si>
  <si>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</si>
  <si>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</si>
  <si>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</si>
  <si>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</si>
  <si>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</si>
  <si>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</si>
  <si>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</si>
  <si>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</si>
  <si>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</si>
  <si>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</si>
  <si>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</si>
  <si>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</si>
  <si>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</si>
  <si>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</si>
  <si>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</si>
  <si>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</si>
  <si>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</si>
  <si>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</si>
  <si>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</si>
  <si>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</si>
  <si>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</si>
  <si>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</si>
  <si>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</si>
  <si>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</si>
  <si>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</si>
  <si>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</si>
  <si>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</si>
  <si>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</si>
  <si>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</si>
  <si>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</si>
  <si>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</si>
  <si>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</si>
  <si>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</si>
  <si>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</si>
  <si>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</si>
  <si>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</si>
  <si>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</si>
  <si>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</si>
  <si>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</si>
  <si>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</si>
  <si>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</si>
  <si>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</si>
  <si>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</si>
  <si>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</si>
  <si>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</si>
  <si>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</si>
  <si>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</si>
  <si>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</si>
  <si>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</si>
  <si>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</si>
  <si>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</si>
  <si>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</si>
  <si>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</si>
  <si>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</si>
  <si>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</si>
  <si>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</si>
  <si>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</si>
  <si>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</si>
  <si>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</si>
  <si>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</si>
  <si>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</si>
  <si>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</si>
  <si>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</si>
  <si>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</si>
  <si>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</si>
  <si>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</si>
  <si>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</si>
  <si>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</si>
  <si>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</si>
  <si>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</si>
  <si>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</si>
  <si>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</si>
  <si>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</si>
  <si>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</si>
  <si>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</si>
  <si>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</si>
  <si>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</si>
  <si>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</si>
  <si>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</si>
  <si>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</si>
  <si>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</si>
  <si>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</si>
  <si>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</si>
  <si>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</si>
  <si>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</si>
  <si>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</si>
  <si>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</si>
  <si>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</si>
  <si>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</si>
  <si>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</si>
  <si>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</si>
  <si>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</si>
  <si>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</si>
  <si>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</si>
  <si>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</si>
  <si>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</si>
  <si>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</si>
  <si>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</si>
  <si>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</si>
  <si>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</si>
  <si>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</si>
  <si>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</si>
  <si>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</si>
  <si>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</si>
  <si>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</si>
  <si>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</si>
  <si>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</si>
  <si>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</si>
  <si>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</si>
  <si>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</si>
  <si>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</si>
  <si>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</si>
  <si>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</si>
  <si>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</si>
  <si>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</si>
  <si>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</si>
  <si>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</si>
  <si>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</si>
  <si>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</si>
  <si>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</si>
  <si>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</si>
  <si>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</si>
  <si>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</si>
  <si>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</si>
  <si>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</si>
  <si>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</si>
  <si>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</si>
  <si>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</si>
  <si>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</si>
  <si>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</si>
  <si>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</si>
  <si>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</si>
  <si>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</si>
  <si>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</si>
  <si>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</si>
  <si>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</si>
  <si>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</si>
  <si>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</si>
  <si>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</si>
  <si>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</si>
  <si>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</si>
  <si>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</si>
  <si>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</si>
  <si>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</si>
  <si>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</si>
  <si>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</si>
  <si>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</si>
  <si>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</si>
  <si>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</si>
  <si>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</si>
  <si>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</si>
  <si>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</si>
  <si>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</si>
  <si>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</si>
  <si>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</si>
  <si>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</si>
  <si>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</si>
  <si>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</si>
  <si>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</si>
  <si>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</si>
  <si>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</si>
  <si>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</si>
  <si>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</si>
  <si>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</si>
  <si>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</si>
  <si>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</si>
  <si>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</si>
  <si>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</si>
  <si>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</si>
  <si>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</si>
  <si>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</si>
  <si>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</si>
  <si>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</si>
  <si>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</si>
  <si>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</si>
  <si>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</si>
  <si>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</si>
  <si>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</si>
  <si>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</si>
  <si>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</si>
  <si>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</si>
  <si>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</si>
  <si>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</si>
  <si>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</si>
  <si>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</si>
  <si>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</si>
  <si>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</si>
  <si>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</si>
  <si>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</si>
  <si>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</si>
  <si>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</si>
  <si>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</si>
  <si>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</si>
  <si>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</si>
  <si>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</si>
  <si>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</si>
  <si>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</si>
  <si>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</si>
  <si>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</si>
  <si>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</si>
  <si>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</si>
  <si>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</si>
  <si>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</si>
  <si>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</si>
  <si>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</si>
  <si>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</si>
  <si>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</si>
  <si>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</si>
  <si>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</si>
  <si>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</si>
  <si>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</si>
  <si>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</si>
  <si>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</si>
  <si>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</si>
  <si>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</si>
  <si>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</si>
  <si>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</si>
  <si>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</si>
  <si>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</si>
  <si>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</si>
  <si>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</si>
  <si>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</si>
  <si>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</si>
  <si>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</si>
  <si>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</si>
  <si>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</si>
  <si>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</si>
  <si>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</si>
  <si>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</si>
  <si>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</si>
  <si>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</si>
  <si>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</si>
  <si>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</si>
  <si>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</si>
  <si>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</si>
  <si>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</si>
  <si>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</si>
  <si>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</si>
  <si>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</si>
  <si>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</si>
  <si>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</si>
  <si>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</si>
  <si>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</si>
  <si>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</si>
  <si>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</si>
  <si>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</si>
  <si>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</si>
  <si>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</si>
  <si>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</si>
  <si>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</si>
  <si>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</si>
  <si>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</si>
  <si>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</si>
  <si>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</si>
  <si>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</si>
  <si>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</si>
  <si>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</si>
  <si>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</si>
  <si>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</si>
  <si>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</si>
  <si>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</si>
  <si>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</si>
  <si>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</si>
  <si>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</si>
  <si>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</si>
  <si>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</si>
  <si>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</si>
  <si>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</si>
  <si>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</si>
  <si>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</si>
  <si>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</si>
  <si>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</si>
  <si>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</si>
  <si>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</si>
  <si>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</si>
  <si>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</si>
  <si>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</si>
  <si>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</si>
  <si>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</si>
  <si>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</si>
  <si>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</si>
  <si>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</si>
  <si>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</si>
  <si>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</si>
  <si>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</si>
  <si>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</si>
  <si>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</si>
  <si>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</si>
  <si>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</si>
  <si>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</si>
  <si>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</si>
  <si>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</si>
  <si>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</si>
  <si>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</si>
  <si>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</si>
  <si>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</si>
  <si>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</si>
  <si>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</si>
  <si>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</si>
  <si>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</si>
  <si>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</si>
  <si>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</si>
  <si>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</si>
  <si>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</si>
  <si>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</si>
  <si>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</si>
  <si>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</si>
  <si>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</si>
  <si>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</si>
  <si>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</si>
  <si>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</si>
  <si>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</si>
  <si>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</si>
  <si>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</si>
  <si>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</si>
  <si>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</si>
  <si>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</si>
  <si>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</si>
  <si>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</si>
  <si>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</si>
  <si>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</si>
  <si>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</si>
  <si>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</si>
  <si>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</si>
  <si>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</si>
  <si>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</si>
  <si>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</si>
  <si>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</si>
  <si>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</si>
  <si>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</si>
  <si>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</si>
  <si>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</si>
  <si>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</si>
  <si>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</si>
  <si>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</si>
  <si>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</si>
  <si>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</si>
  <si>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</si>
  <si>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</si>
  <si>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</si>
  <si>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</si>
  <si>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</si>
  <si>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</si>
  <si>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</si>
  <si>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</si>
  <si>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</si>
  <si>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</si>
  <si>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</si>
  <si>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</si>
  <si>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</si>
  <si>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</si>
  <si>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</si>
  <si>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</si>
  <si>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</si>
  <si>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</si>
  <si>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</si>
  <si>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</si>
  <si>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</si>
  <si>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</si>
  <si>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</si>
  <si>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</si>
  <si>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</si>
  <si>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</si>
  <si>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</si>
  <si>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</si>
  <si>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</si>
  <si>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</si>
  <si>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</si>
  <si>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</si>
  <si>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</si>
  <si>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</si>
  <si>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</si>
  <si>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</si>
  <si>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</si>
  <si>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</si>
  <si>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</si>
  <si>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</si>
  <si>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</si>
  <si>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</si>
  <si>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</si>
  <si>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</si>
  <si>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</si>
  <si>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</si>
  <si>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</si>
  <si>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</si>
  <si>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</si>
  <si>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</si>
  <si>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</si>
  <si>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</si>
  <si>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</si>
  <si>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</si>
  <si>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</si>
  <si>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</si>
  <si>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</si>
  <si>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</si>
  <si>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</si>
  <si>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</si>
  <si>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</si>
  <si>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</si>
  <si>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</si>
  <si>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</si>
  <si>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</si>
  <si>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</si>
  <si>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</si>
  <si>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</si>
  <si>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</si>
  <si>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</si>
  <si>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</si>
  <si>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</si>
  <si>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</si>
  <si>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</si>
  <si>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</si>
  <si>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</si>
  <si>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</si>
  <si>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</si>
  <si>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</si>
  <si>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</si>
  <si>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</si>
  <si>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</si>
  <si>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</si>
  <si>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</si>
  <si>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</si>
  <si>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</si>
  <si>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</si>
  <si>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</si>
  <si>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</si>
  <si>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</si>
  <si>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</si>
  <si>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</si>
  <si>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</si>
  <si>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</si>
  <si>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</si>
  <si>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</si>
  <si>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</si>
  <si>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</si>
  <si>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</si>
  <si>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</si>
  <si>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</si>
  <si>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</si>
  <si>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</si>
  <si>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</si>
  <si>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</si>
  <si>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</si>
  <si>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</si>
  <si>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</si>
  <si>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</si>
  <si>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</si>
  <si>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</si>
  <si>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</si>
  <si>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</si>
  <si>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</si>
  <si>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</si>
  <si>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</si>
  <si>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</si>
  <si>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</si>
  <si>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</si>
  <si>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</si>
  <si>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</si>
  <si>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</si>
  <si>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</si>
  <si>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</si>
  <si>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</si>
  <si>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</si>
  <si>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</si>
  <si>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</si>
  <si>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</si>
  <si>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</si>
  <si>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</si>
  <si>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</si>
  <si>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</si>
  <si>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</si>
  <si>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</si>
  <si>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</si>
  <si>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</si>
  <si>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</si>
  <si>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</si>
  <si>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</si>
  <si>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</si>
  <si>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</si>
  <si>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</si>
  <si>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</si>
  <si>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</si>
  <si>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</si>
  <si>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</si>
  <si>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</si>
  <si>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</si>
  <si>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</si>
  <si>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</si>
  <si>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</si>
  <si>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</si>
  <si>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</si>
  <si>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</si>
  <si>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</si>
  <si>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</si>
  <si>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</si>
  <si>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</si>
  <si>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</si>
  <si>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</si>
  <si>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</si>
  <si>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</si>
  <si>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</si>
  <si>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</si>
  <si>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</si>
  <si>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</si>
  <si>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</si>
  <si>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</si>
  <si>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</si>
  <si>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</si>
  <si>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</si>
  <si>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</si>
  <si>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</si>
  <si>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</si>
  <si>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</si>
  <si>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</si>
  <si>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</si>
  <si>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</si>
  <si>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</si>
  <si>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</si>
  <si>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</si>
  <si>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</si>
  <si>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</si>
  <si>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</si>
  <si>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</si>
  <si>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</si>
  <si>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</si>
  <si>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</si>
  <si>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</si>
  <si>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</si>
  <si>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</si>
  <si>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</si>
  <si>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</si>
  <si>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</si>
  <si>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</si>
  <si>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</si>
  <si>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</si>
  <si>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</si>
  <si>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</si>
  <si>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</si>
  <si>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</si>
  <si>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</si>
  <si>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</si>
  <si>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</si>
  <si>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</si>
  <si>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</si>
  <si>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</si>
  <si>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</si>
  <si>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</si>
  <si>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</si>
  <si>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</si>
  <si>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</si>
  <si>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</si>
  <si>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</si>
  <si>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</si>
  <si>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</si>
  <si>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</si>
  <si>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</si>
  <si>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</si>
  <si>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</si>
  <si>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</si>
  <si>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</si>
  <si>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</si>
  <si>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</si>
  <si>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</si>
  <si>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</si>
  <si>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</si>
  <si>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</si>
  <si>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</si>
  <si>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</si>
  <si>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</si>
  <si>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</si>
  <si>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</si>
  <si>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</si>
  <si>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</si>
  <si>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</si>
  <si>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</si>
  <si>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</si>
  <si>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</si>
  <si>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</si>
  <si>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</si>
  <si>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</si>
  <si>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</si>
  <si>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</si>
  <si>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</si>
  <si>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</si>
  <si>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</si>
  <si>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</si>
  <si>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</si>
  <si>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</si>
  <si>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</si>
  <si>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</si>
  <si>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</si>
  <si>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</si>
  <si>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</si>
  <si>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</si>
  <si>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</si>
  <si>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</si>
  <si>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</si>
  <si>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</si>
  <si>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</si>
  <si>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</si>
  <si>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</si>
  <si>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</si>
  <si>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</si>
  <si>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</si>
  <si>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</si>
  <si>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</si>
  <si>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</si>
  <si>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</si>
  <si>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</si>
  <si>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</si>
  <si>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</si>
  <si>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</si>
  <si>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</si>
  <si>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</si>
  <si>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</si>
  <si>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</si>
  <si>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</si>
  <si>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</si>
  <si>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</si>
  <si>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</si>
  <si>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</si>
  <si>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</si>
  <si>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</si>
  <si>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</si>
  <si>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</si>
  <si>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</si>
  <si>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</si>
  <si>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</si>
  <si>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</si>
  <si>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</si>
  <si>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</si>
  <si>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</si>
  <si>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</si>
  <si>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</si>
  <si>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</si>
  <si>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</si>
  <si>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</si>
  <si>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</si>
  <si>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</si>
  <si>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</si>
  <si>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</si>
  <si>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</si>
  <si>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</si>
  <si>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</si>
  <si>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</si>
  <si>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</si>
  <si>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</si>
  <si>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</si>
  <si>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</si>
  <si>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</si>
  <si>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</si>
  <si>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</si>
  <si>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</si>
  <si>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</si>
  <si>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</si>
  <si>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</si>
  <si>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</si>
  <si>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</si>
  <si>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</si>
  <si>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</si>
  <si>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</si>
  <si>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</si>
  <si>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</si>
  <si>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</si>
  <si>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</si>
  <si>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</si>
  <si>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</si>
  <si>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</si>
  <si>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</si>
  <si>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</si>
  <si>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</si>
  <si>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</si>
  <si>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</si>
  <si>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</si>
  <si>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</si>
  <si>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</si>
  <si>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</si>
  <si>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</si>
  <si>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</si>
  <si>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</si>
  <si>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</si>
  <si>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</si>
  <si>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</si>
  <si>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</si>
  <si>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</si>
  <si>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</si>
  <si>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</si>
  <si>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</si>
  <si>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</si>
  <si>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</si>
  <si>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</si>
  <si>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</si>
  <si>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</si>
  <si>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</si>
  <si>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</si>
  <si>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</si>
  <si>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</si>
  <si>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</si>
  <si>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</si>
  <si>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</si>
  <si>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</si>
  <si>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</si>
  <si>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</si>
  <si>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</si>
  <si>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</si>
  <si>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</si>
  <si>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</si>
  <si>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</si>
  <si>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</si>
  <si>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</si>
  <si>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</si>
  <si>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</si>
  <si>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</si>
  <si>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</si>
  <si>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</si>
  <si>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</si>
  <si>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</si>
  <si>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</si>
  <si>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</si>
  <si>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</si>
  <si>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</si>
  <si>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</si>
  <si>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</si>
  <si>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</si>
  <si>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</si>
  <si>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</si>
  <si>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</si>
  <si>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</si>
  <si>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</si>
  <si>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</si>
  <si>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</si>
  <si>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</si>
  <si>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</si>
  <si>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</si>
  <si>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</si>
  <si>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</si>
  <si>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</si>
  <si>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</si>
  <si>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</si>
  <si>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</si>
  <si>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</si>
  <si>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</si>
  <si>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</si>
  <si>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</si>
  <si>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</si>
  <si>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</si>
  <si>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</si>
  <si>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</si>
  <si>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</si>
  <si>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</si>
  <si>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</si>
  <si>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</si>
  <si>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</si>
  <si>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</si>
  <si>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</si>
  <si>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</si>
  <si>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</si>
  <si>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</si>
  <si>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</si>
  <si>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</si>
  <si>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</si>
  <si>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</si>
  <si>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</si>
  <si>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</si>
  <si>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</si>
  <si>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</si>
  <si>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</si>
  <si>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</si>
  <si>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</si>
  <si>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</si>
  <si>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</si>
  <si>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</si>
  <si>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</si>
  <si>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</si>
  <si>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</si>
  <si>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</si>
  <si>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</si>
  <si>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</si>
  <si>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</si>
  <si>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</si>
  <si>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</si>
  <si>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</si>
  <si>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</si>
  <si>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</si>
  <si>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</si>
  <si>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</si>
  <si>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</si>
  <si>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</si>
  <si>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</si>
  <si>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</si>
  <si>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</si>
  <si>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</si>
  <si>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</si>
  <si>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</si>
  <si>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</si>
  <si>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</si>
  <si>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</si>
  <si>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</si>
  <si>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</si>
  <si>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</si>
  <si>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</si>
  <si>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</si>
  <si>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</si>
  <si>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</si>
  <si>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</si>
  <si>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</si>
  <si>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</si>
  <si>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</si>
  <si>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</si>
  <si>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</si>
  <si>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</si>
  <si>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</si>
  <si>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</si>
  <si>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</si>
  <si>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</si>
  <si>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</si>
  <si>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</si>
  <si>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</si>
  <si>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</si>
  <si>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</si>
  <si>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</si>
  <si>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</si>
  <si>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</si>
  <si>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</si>
  <si>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</si>
  <si>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</si>
  <si>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</si>
  <si>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</si>
  <si>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</si>
  <si>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</si>
  <si>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</si>
  <si>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</si>
  <si>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</si>
  <si>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</si>
  <si>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</si>
  <si>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</si>
  <si>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</si>
  <si>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</si>
  <si>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</si>
  <si>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</si>
  <si>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</si>
  <si>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</si>
  <si>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</si>
  <si>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</si>
  <si>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</si>
  <si>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</si>
  <si>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</si>
  <si>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</si>
  <si>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</si>
  <si>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</si>
  <si>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</si>
  <si>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</si>
  <si>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</si>
  <si>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</si>
  <si>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</si>
  <si>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</si>
  <si>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</si>
  <si>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</si>
  <si>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</si>
  <si>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</si>
  <si>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</si>
  <si>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</si>
  <si>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</si>
  <si>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</si>
  <si>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</si>
  <si>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</si>
  <si>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</si>
  <si>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</si>
  <si>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</si>
  <si>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</si>
  <si>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</si>
  <si>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</si>
  <si>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</si>
  <si>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</si>
  <si>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</si>
  <si>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</si>
  <si>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</si>
  <si>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</si>
  <si>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</si>
  <si>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</si>
  <si>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</si>
  <si>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</si>
  <si>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</si>
  <si>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</si>
  <si>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</si>
  <si>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</si>
  <si>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</si>
  <si>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</si>
  <si>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</si>
  <si>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</si>
  <si>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</si>
  <si>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</si>
  <si>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</si>
  <si>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</si>
  <si>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</si>
  <si>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</si>
  <si>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</si>
  <si>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</si>
  <si>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</si>
  <si>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</si>
  <si>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</si>
  <si>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</si>
  <si>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</si>
  <si>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</si>
  <si>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</si>
  <si>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</si>
  <si>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</si>
  <si>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</si>
  <si>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</si>
  <si>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</si>
  <si>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</si>
  <si>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</si>
  <si>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</si>
  <si>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</si>
  <si>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</si>
  <si>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</si>
  <si>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</si>
  <si>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</si>
  <si>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</si>
  <si>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</si>
  <si>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</si>
  <si>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</si>
  <si>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</si>
  <si>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</si>
  <si>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</si>
  <si>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</si>
  <si>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</si>
  <si>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</si>
  <si>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</si>
  <si>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</si>
  <si>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</si>
  <si>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</si>
  <si>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</si>
  <si>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</si>
  <si>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</si>
  <si>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</si>
  <si>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</si>
  <si>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</si>
  <si>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</si>
  <si>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</si>
  <si>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</si>
  <si>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</si>
  <si>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</si>
  <si>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</si>
  <si>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</si>
  <si>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</si>
  <si>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</si>
  <si>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</si>
  <si>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</si>
  <si>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</si>
  <si>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</si>
  <si>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</si>
  <si>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</si>
  <si>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</si>
  <si>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</si>
  <si>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</si>
  <si>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</si>
  <si>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</si>
  <si>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</si>
  <si>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</si>
  <si>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</si>
  <si>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</si>
  <si>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</si>
  <si>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</si>
  <si>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</si>
  <si>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</si>
  <si>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</si>
  <si>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</si>
  <si>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</si>
  <si>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</si>
  <si>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</si>
  <si>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</si>
  <si>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</si>
  <si>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</si>
  <si>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</si>
  <si>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</si>
  <si>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</si>
  <si>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</si>
  <si>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</si>
  <si>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</si>
  <si>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</si>
  <si>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</si>
  <si>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</si>
  <si>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</si>
  <si>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</si>
  <si>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</si>
  <si>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</si>
  <si>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</si>
  <si>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</si>
  <si>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</si>
  <si>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</si>
  <si>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</si>
  <si>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</si>
  <si>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</si>
  <si>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</si>
  <si>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</si>
  <si>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</si>
  <si>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</si>
  <si>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</si>
  <si>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</si>
  <si>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</si>
  <si>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</si>
  <si>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</si>
  <si>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</si>
  <si>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</si>
  <si>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</si>
  <si>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</si>
  <si>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</si>
  <si>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</si>
  <si>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</si>
  <si>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</si>
  <si>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</si>
  <si>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</si>
  <si>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</si>
  <si>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</si>
  <si>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</si>
  <si>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</si>
  <si>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</si>
  <si>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</si>
  <si>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</si>
  <si>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</si>
  <si>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</si>
  <si>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</si>
  <si>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</si>
  <si>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</si>
  <si>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</si>
  <si>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</si>
  <si>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</si>
  <si>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</si>
  <si>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</si>
  <si>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</si>
  <si>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</si>
  <si>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</si>
  <si>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</si>
  <si>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</si>
  <si>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</si>
  <si>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</si>
  <si>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</si>
  <si>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</si>
  <si>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</si>
  <si>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</si>
  <si>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</si>
  <si>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</si>
  <si>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</si>
  <si>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</si>
  <si>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</si>
  <si>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</si>
  <si>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</si>
  <si>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</si>
  <si>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</si>
  <si>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</si>
  <si>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</si>
  <si>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</si>
  <si>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</si>
  <si>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</si>
  <si>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</si>
  <si>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</si>
  <si>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</si>
  <si>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</si>
  <si>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</si>
  <si>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</si>
  <si>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</si>
  <si>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</si>
  <si>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</si>
  <si>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</si>
  <si>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</si>
  <si>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</si>
  <si>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</si>
  <si>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</si>
  <si>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</si>
  <si>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</si>
  <si>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</si>
  <si>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</si>
  <si>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</si>
  <si>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</si>
  <si>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</si>
  <si>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</si>
  <si>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</si>
  <si>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</si>
  <si>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</si>
  <si>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</si>
  <si>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</si>
  <si>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</si>
  <si>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</si>
  <si>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</si>
  <si>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</si>
  <si>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</si>
  <si>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</si>
  <si>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</si>
  <si>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</si>
  <si>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</si>
  <si>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</si>
  <si>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</si>
  <si>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</si>
  <si>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</si>
  <si>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</si>
  <si>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</si>
  <si>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</si>
  <si>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</si>
  <si>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</si>
  <si>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</si>
  <si>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</si>
  <si>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</si>
  <si>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</si>
  <si>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</si>
  <si>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</si>
  <si>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</si>
  <si>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</si>
  <si>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</si>
  <si>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</si>
  <si>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</si>
  <si>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</si>
  <si>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</si>
  <si>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</si>
  <si>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</si>
  <si>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</si>
  <si>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</si>
  <si>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</si>
  <si>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</si>
  <si>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</si>
  <si>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</si>
  <si>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</si>
  <si>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</si>
  <si>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</si>
  <si>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</si>
  <si>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</si>
  <si>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</si>
  <si>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</si>
  <si>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</si>
  <si>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</si>
  <si>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</si>
  <si>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</si>
  <si>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</si>
  <si>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</si>
  <si>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</si>
  <si>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</si>
  <si>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</si>
  <si>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</si>
  <si>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</si>
  <si>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</si>
  <si>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</si>
  <si>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</si>
  <si>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</si>
  <si>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</si>
  <si>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</si>
  <si>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</si>
  <si>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</si>
  <si>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</si>
  <si>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</si>
  <si>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</si>
  <si>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</si>
  <si>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</si>
  <si>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</si>
  <si>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</si>
  <si>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</si>
  <si>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</si>
  <si>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</si>
  <si>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</si>
  <si>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</si>
  <si>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</si>
  <si>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</si>
  <si>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</si>
  <si>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</si>
  <si>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</si>
  <si>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</si>
  <si>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</si>
  <si>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</si>
  <si>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</si>
  <si>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</si>
  <si>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</si>
  <si>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</si>
  <si>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</si>
  <si>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</si>
  <si>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</si>
  <si>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</si>
  <si>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</si>
  <si>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</si>
  <si>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</si>
  <si>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</si>
  <si>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</si>
  <si>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</si>
  <si>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</si>
  <si>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</si>
  <si>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</si>
  <si>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</si>
  <si>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</si>
  <si>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</si>
  <si>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</si>
  <si>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</si>
  <si>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</si>
  <si>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</si>
  <si>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</si>
  <si>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</si>
  <si>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</si>
  <si>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</si>
  <si>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</si>
  <si>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</si>
  <si>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</si>
  <si>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</si>
  <si>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</si>
  <si>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</si>
  <si>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</si>
  <si>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</si>
  <si>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</si>
  <si>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</si>
  <si>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</si>
  <si>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</si>
  <si>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</si>
  <si>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</si>
  <si>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</si>
  <si>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</si>
  <si>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</si>
  <si>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</si>
  <si>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</si>
  <si>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</si>
  <si>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</si>
  <si>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</si>
  <si>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</si>
  <si>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</si>
  <si>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</si>
  <si>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</si>
  <si>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</si>
  <si>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</si>
  <si>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</si>
  <si>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</si>
  <si>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</si>
  <si>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</si>
  <si>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</si>
  <si>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</si>
  <si>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</si>
  <si>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</si>
  <si>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</si>
  <si>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</si>
  <si>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</si>
  <si>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</si>
  <si>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</si>
  <si>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</si>
  <si>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</si>
  <si>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</si>
  <si>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</si>
  <si>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</si>
  <si>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</si>
  <si>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</si>
  <si>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</si>
  <si>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</si>
  <si>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</si>
  <si>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</si>
  <si>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</si>
  <si>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</si>
  <si>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</si>
  <si>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</si>
  <si>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</si>
  <si>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</si>
  <si>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</si>
  <si>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</si>
  <si>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</si>
  <si>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</si>
  <si>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</si>
  <si>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</si>
  <si>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</si>
  <si>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</si>
  <si>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</si>
  <si>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</si>
  <si>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</si>
  <si>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</si>
  <si>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</si>
  <si>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</si>
  <si>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</si>
  <si>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</si>
  <si>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</si>
  <si>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</si>
  <si>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</si>
  <si>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</si>
  <si>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</si>
  <si>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</si>
  <si>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</si>
  <si>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</si>
  <si>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</si>
  <si>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</si>
  <si>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</si>
  <si>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</si>
  <si>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</si>
  <si>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</si>
  <si>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</si>
  <si>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</si>
  <si>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</si>
  <si>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</si>
  <si>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</si>
  <si>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</si>
  <si>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</si>
  <si>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</si>
  <si>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</si>
  <si>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</si>
  <si>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</si>
  <si>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</si>
  <si>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</si>
  <si>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</si>
  <si>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</si>
  <si>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</si>
  <si>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</si>
  <si>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</si>
  <si>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</si>
  <si>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</si>
  <si>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</si>
  <si>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</si>
  <si>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</si>
  <si>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</si>
  <si>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</si>
  <si>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</si>
  <si>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</si>
  <si>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</si>
  <si>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</si>
  <si>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</si>
  <si>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</si>
  <si>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</si>
  <si>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</si>
  <si>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</si>
  <si>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</si>
  <si>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</si>
  <si>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</si>
  <si>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</si>
  <si>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</si>
  <si>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</si>
  <si>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</si>
  <si>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</si>
  <si>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</si>
  <si>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</si>
  <si>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</si>
  <si>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</si>
  <si>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</si>
  <si>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</si>
  <si>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</si>
  <si>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</si>
  <si>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</si>
  <si>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</si>
  <si>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</si>
  <si>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</si>
  <si>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</si>
  <si>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</si>
  <si>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</si>
  <si>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</si>
  <si>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</si>
  <si>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</si>
  <si>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</si>
  <si>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</si>
  <si>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</si>
  <si>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</si>
  <si>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</si>
  <si>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</si>
  <si>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</si>
  <si>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</si>
  <si>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</si>
  <si>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</si>
  <si>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</si>
  <si>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</si>
  <si>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</si>
  <si>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</si>
  <si>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</si>
  <si>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</si>
  <si>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</si>
  <si>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</si>
  <si>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</si>
  <si>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</si>
  <si>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</si>
  <si>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</si>
  <si>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</si>
  <si>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</si>
  <si>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</si>
  <si>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</si>
  <si>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</si>
  <si>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</si>
  <si>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</si>
  <si>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</si>
  <si>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</si>
  <si>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</si>
  <si>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</si>
  <si>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</si>
  <si>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</si>
  <si>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</si>
  <si>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</si>
  <si>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</si>
  <si>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</si>
  <si>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</si>
  <si>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</si>
  <si>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</si>
  <si>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</si>
  <si>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</si>
  <si>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</si>
  <si>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</si>
  <si>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</si>
  <si>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</si>
  <si>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</si>
  <si>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</si>
  <si>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</si>
  <si>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</si>
  <si>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</si>
  <si>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</si>
  <si>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</si>
  <si>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</si>
  <si>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</si>
  <si>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</si>
  <si>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</si>
  <si>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</si>
  <si>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</si>
  <si>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</si>
  <si>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</si>
  <si>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</si>
  <si>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</si>
  <si>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</si>
  <si>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</si>
  <si>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</si>
  <si>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</si>
  <si>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</si>
  <si>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</si>
  <si>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</si>
  <si>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</si>
  <si>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</si>
  <si>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</si>
  <si>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</si>
  <si>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</si>
  <si>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</si>
  <si>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</si>
  <si>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</si>
  <si>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</si>
  <si>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</si>
  <si>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</si>
  <si>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</si>
  <si>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</si>
  <si>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</si>
  <si>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</si>
  <si>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</si>
  <si>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</si>
  <si>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</si>
  <si>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</si>
  <si>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</si>
  <si>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</si>
  <si>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</si>
  <si>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</si>
  <si>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</si>
  <si>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</si>
  <si>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</si>
  <si>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</si>
  <si>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</si>
  <si>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</si>
  <si>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</si>
  <si>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</si>
  <si>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</si>
  <si>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</si>
  <si>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</si>
  <si>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</si>
  <si>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</si>
  <si>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</si>
  <si>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</si>
  <si>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</si>
  <si>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</si>
  <si>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</si>
  <si>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</si>
  <si>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</si>
  <si>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</si>
  <si>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</si>
  <si>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</si>
  <si>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</si>
  <si>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</si>
  <si>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</si>
  <si>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</si>
  <si>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</si>
  <si>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</si>
  <si>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</si>
  <si>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</si>
  <si>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</si>
  <si>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</si>
  <si>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</si>
  <si>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</si>
  <si>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</si>
  <si>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</si>
  <si>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</si>
  <si>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</si>
  <si>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</si>
  <si>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</si>
  <si>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</si>
  <si>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</si>
  <si>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</si>
  <si>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</si>
  <si>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</si>
  <si>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</si>
  <si>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</si>
  <si>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</si>
  <si>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</si>
  <si>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</si>
  <si>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</si>
  <si>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</si>
  <si>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</si>
  <si>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</si>
  <si>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</si>
  <si>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</si>
  <si>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</si>
  <si>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</si>
  <si>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</si>
  <si>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</si>
  <si>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</si>
  <si>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</si>
  <si>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</si>
  <si>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</si>
  <si>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</si>
  <si>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</si>
  <si>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</si>
  <si>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</si>
  <si>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</si>
  <si>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</si>
  <si>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</si>
  <si>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</si>
  <si>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</si>
  <si>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</si>
  <si>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</si>
  <si>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</si>
  <si>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</si>
  <si>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</si>
  <si>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</si>
  <si>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</si>
  <si>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</si>
  <si>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</si>
  <si>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</si>
  <si>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</si>
  <si>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</si>
  <si>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</si>
  <si>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</si>
  <si>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</si>
  <si>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</si>
  <si>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</si>
  <si>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</si>
  <si>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</si>
  <si>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</si>
  <si>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</si>
  <si>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</si>
  <si>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</si>
  <si>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</si>
  <si>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</si>
  <si>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</si>
  <si>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</si>
  <si>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</si>
  <si>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</si>
  <si>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</si>
  <si>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</si>
  <si>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</si>
  <si>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</si>
  <si>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</si>
  <si>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</si>
  <si>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</si>
  <si>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</si>
  <si>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</si>
  <si>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</si>
  <si>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</si>
  <si>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</si>
  <si>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</si>
  <si>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</si>
  <si>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</si>
  <si>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</si>
  <si>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</si>
  <si>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</si>
  <si>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</si>
  <si>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</si>
  <si>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</si>
  <si>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</si>
  <si>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</si>
  <si>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</si>
  <si>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</si>
  <si>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</si>
  <si>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</si>
  <si>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</si>
  <si>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</si>
  <si>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</si>
  <si>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</si>
  <si>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</si>
  <si>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</si>
  <si>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</si>
  <si>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</si>
  <si>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</si>
  <si>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</si>
  <si>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</si>
  <si>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</si>
  <si>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</si>
  <si>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</si>
  <si>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</si>
  <si>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</si>
  <si>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</si>
  <si>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</si>
  <si>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</si>
  <si>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</si>
  <si>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</si>
  <si>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</si>
  <si>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</si>
  <si>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</si>
  <si>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</si>
  <si>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</si>
  <si>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</si>
  <si>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</si>
  <si>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</si>
  <si>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</si>
  <si>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</si>
  <si>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</si>
  <si>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</si>
  <si>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</si>
  <si>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</si>
  <si>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</si>
  <si>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</si>
  <si>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</si>
  <si>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</si>
  <si>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</si>
  <si>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</si>
  <si>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</si>
  <si>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</si>
  <si>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</si>
  <si>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</si>
  <si>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</si>
  <si>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</si>
  <si>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</si>
  <si>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</si>
  <si>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</si>
  <si>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</si>
  <si>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</si>
  <si>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</si>
  <si>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</si>
  <si>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</si>
  <si>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</si>
  <si>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</si>
  <si>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</si>
  <si>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</si>
  <si>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</si>
  <si>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</si>
  <si>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</si>
  <si>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</si>
  <si>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</si>
  <si>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</si>
  <si>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</si>
  <si>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</si>
  <si>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</si>
  <si>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</si>
  <si>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</si>
  <si>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</si>
  <si>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</si>
  <si>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</si>
  <si>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</si>
  <si>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</si>
  <si>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</si>
  <si>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</si>
  <si>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</si>
  <si>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</si>
  <si>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</si>
  <si>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</si>
  <si>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</si>
  <si>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</si>
  <si>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</si>
  <si>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</si>
  <si>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</si>
  <si>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</si>
  <si>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</si>
  <si>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</si>
  <si>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</si>
  <si>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</si>
  <si>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</si>
  <si>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</si>
  <si>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</si>
  <si>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</si>
  <si>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</si>
  <si>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</si>
  <si>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</si>
  <si>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</si>
  <si>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</si>
  <si>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</si>
  <si>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</si>
  <si>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</si>
  <si>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</si>
  <si>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</si>
  <si>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</si>
  <si>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</si>
  <si>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</si>
  <si>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</si>
  <si>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</si>
  <si>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</si>
  <si>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</si>
  <si>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</si>
  <si>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</si>
  <si>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</si>
  <si>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</si>
  <si>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</si>
  <si>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</si>
  <si>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</si>
  <si>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</si>
  <si>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</si>
  <si>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</si>
  <si>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</si>
  <si>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</si>
  <si>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</si>
  <si>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</si>
  <si>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</si>
  <si>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</si>
  <si>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</si>
  <si>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</si>
  <si>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</si>
  <si>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</si>
  <si>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</si>
  <si>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</si>
  <si>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</si>
  <si>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</si>
  <si>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</si>
  <si>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</si>
  <si>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</si>
  <si>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</si>
  <si>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</si>
  <si>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</si>
  <si>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</si>
  <si>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</si>
  <si>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</si>
  <si>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</si>
  <si>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</si>
  <si>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</si>
  <si>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</si>
  <si>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</si>
  <si>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</si>
  <si>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</si>
  <si>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</si>
  <si>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</si>
  <si>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</si>
  <si>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</si>
  <si>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</si>
  <si>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</si>
  <si>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</si>
  <si>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</si>
  <si>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</si>
  <si>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</si>
  <si>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</si>
  <si>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</si>
  <si>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</si>
  <si>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</si>
  <si>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</si>
  <si>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</si>
  <si>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</si>
  <si>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</si>
  <si>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</si>
  <si>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</si>
  <si>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</si>
  <si>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</si>
  <si>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</si>
  <si>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</si>
  <si>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</si>
  <si>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</si>
  <si>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</si>
  <si>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</si>
  <si>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</si>
  <si>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</si>
  <si>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</si>
  <si>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</si>
  <si>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</si>
  <si>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</si>
  <si>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</si>
  <si>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</si>
  <si>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</si>
  <si>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</si>
  <si>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</si>
  <si>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</si>
  <si>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</si>
  <si>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</si>
  <si>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</si>
  <si>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</si>
  <si>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</si>
  <si>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</si>
  <si>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</si>
  <si>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</si>
  <si>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</si>
  <si>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</si>
  <si>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</si>
  <si>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</si>
  <si>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</si>
  <si>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</si>
  <si>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</si>
  <si>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</si>
  <si>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</si>
  <si>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</si>
  <si>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</si>
  <si>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</si>
  <si>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</si>
  <si>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</si>
  <si>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</si>
  <si>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</si>
  <si>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</si>
  <si>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</si>
  <si>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</si>
  <si>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</si>
  <si>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</si>
  <si>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</si>
  <si>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</si>
  <si>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</si>
  <si>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</si>
  <si>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</si>
  <si>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</si>
  <si>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</si>
  <si>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</si>
  <si>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</si>
  <si>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</si>
  <si>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</si>
  <si>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</si>
  <si>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</si>
  <si>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</si>
  <si>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</si>
  <si>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</si>
  <si>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</si>
  <si>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</si>
  <si>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</si>
  <si>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</si>
  <si>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</si>
  <si>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</si>
  <si>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</si>
  <si>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</si>
  <si>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</si>
  <si>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</si>
  <si>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</si>
  <si>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</si>
  <si>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</si>
  <si>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</si>
  <si>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</si>
  <si>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</si>
  <si>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</si>
  <si>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</si>
  <si>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</si>
  <si>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</si>
  <si>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</si>
  <si>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</si>
  <si>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</si>
  <si>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</si>
  <si>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</si>
  <si>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</si>
  <si>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</si>
  <si>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</si>
  <si>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</si>
  <si>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</si>
  <si>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</si>
  <si>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</si>
  <si>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</si>
  <si>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</si>
  <si>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</si>
  <si>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</si>
  <si>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</si>
  <si>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</si>
  <si>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</si>
  <si>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</si>
  <si>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</si>
  <si>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</si>
  <si>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</si>
  <si>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</si>
  <si>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</si>
  <si>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</si>
  <si>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</si>
  <si>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</si>
  <si>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</si>
  <si>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</si>
  <si>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</si>
  <si>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</si>
  <si>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</si>
  <si>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</si>
  <si>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</si>
  <si>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</si>
  <si>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</si>
  <si>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</si>
  <si>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</si>
  <si>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</si>
  <si>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</si>
  <si>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</si>
  <si>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</si>
  <si>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</si>
  <si>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</si>
  <si>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</si>
  <si>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</si>
  <si>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</si>
  <si>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</si>
  <si>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</si>
  <si>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</si>
  <si>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</si>
  <si>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</si>
  <si>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</si>
  <si>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</si>
  <si>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</si>
  <si>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</si>
  <si>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</si>
  <si>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</si>
  <si>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</si>
  <si>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</si>
  <si>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</si>
  <si>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</si>
  <si>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</si>
  <si>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</si>
  <si>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</si>
  <si>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</si>
  <si>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</si>
  <si>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</si>
  <si>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</si>
  <si>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</si>
  <si>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</si>
  <si>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</si>
  <si>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</si>
  <si>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</si>
  <si>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</si>
  <si>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</si>
  <si>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</si>
  <si>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</si>
  <si>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</si>
  <si>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</si>
  <si>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</si>
  <si>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</si>
  <si>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</si>
  <si>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</si>
  <si>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</si>
  <si>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</si>
  <si>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</si>
  <si>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</si>
  <si>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</si>
  <si>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</si>
  <si>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</si>
  <si>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</si>
  <si>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</si>
  <si>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</si>
  <si>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</si>
  <si>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</si>
  <si>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</si>
  <si>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</si>
  <si>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</si>
  <si>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</si>
  <si>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</si>
  <si>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</si>
  <si>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</si>
  <si>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</si>
  <si>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</si>
  <si>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</si>
  <si>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</si>
  <si>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</si>
  <si>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</si>
  <si>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</si>
  <si>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</si>
  <si>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</si>
  <si>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</si>
  <si>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</si>
  <si>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</si>
  <si>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</si>
  <si>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</si>
  <si>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</si>
  <si>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</si>
  <si>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</si>
  <si>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</si>
  <si>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</si>
  <si>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</si>
  <si>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</si>
  <si>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</si>
  <si>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</si>
  <si>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</si>
  <si>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</si>
  <si>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</si>
  <si>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</si>
  <si>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</si>
  <si>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</si>
  <si>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</si>
  <si>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</si>
  <si>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</si>
  <si>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</si>
  <si>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</si>
  <si>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</si>
  <si>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</si>
  <si>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</si>
  <si>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</si>
  <si>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</si>
  <si>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</si>
  <si>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</si>
  <si>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</si>
  <si>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</si>
  <si>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</si>
  <si>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</si>
  <si>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</si>
  <si>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</si>
  <si>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</si>
  <si>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</si>
  <si>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</si>
  <si>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</si>
  <si>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</si>
  <si>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</si>
  <si>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</si>
  <si>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</si>
  <si>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</si>
  <si>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</si>
  <si>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</si>
  <si>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</si>
  <si>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</si>
  <si>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</si>
  <si>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</si>
  <si>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</si>
  <si>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</si>
  <si>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</si>
  <si>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</si>
  <si>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</si>
  <si>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</si>
  <si>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</si>
  <si>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</si>
  <si>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</si>
  <si>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</si>
  <si>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</si>
  <si>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</si>
  <si>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</si>
  <si>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</si>
  <si>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</si>
  <si>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</si>
  <si>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</si>
  <si>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</si>
  <si>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</si>
  <si>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</si>
  <si>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</si>
  <si>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</si>
  <si>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</si>
  <si>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</si>
  <si>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</si>
  <si>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</si>
  <si>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</si>
  <si>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</si>
  <si>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</si>
  <si>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</si>
  <si>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</si>
  <si>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</si>
  <si>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</si>
  <si>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</si>
  <si>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</si>
  <si>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</si>
  <si>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</si>
  <si>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</si>
  <si>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</si>
  <si>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</si>
  <si>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</si>
  <si>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</si>
  <si>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</si>
  <si>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</si>
  <si>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</si>
  <si>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</si>
  <si>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</si>
  <si>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</si>
  <si>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</si>
  <si>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</si>
  <si>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</si>
  <si>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</si>
  <si>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</si>
  <si>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</si>
  <si>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</si>
  <si>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</si>
  <si>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</si>
  <si>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</si>
  <si>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</si>
  <si>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</si>
  <si>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</si>
  <si>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</si>
  <si>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</si>
  <si>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</si>
  <si>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</si>
  <si>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</si>
  <si>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</si>
  <si>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</si>
  <si>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</si>
  <si>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</si>
  <si>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</si>
  <si>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</si>
  <si>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</si>
  <si>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</si>
  <si>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</si>
  <si>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</si>
  <si>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</si>
  <si>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</si>
  <si>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</si>
  <si>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</si>
  <si>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</si>
  <si>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</si>
  <si>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</si>
  <si>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</si>
  <si>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</si>
  <si>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</si>
  <si>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</si>
  <si>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</si>
  <si>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</si>
  <si>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</si>
  <si>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</si>
  <si>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</si>
  <si>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</si>
  <si>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</si>
  <si>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</si>
  <si>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</si>
  <si>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</si>
  <si>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</si>
  <si>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</si>
  <si>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</si>
  <si>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</si>
  <si>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</si>
  <si>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</si>
  <si>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</si>
  <si>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</si>
  <si>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</si>
  <si>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</si>
  <si>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</si>
  <si>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</si>
  <si>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</si>
  <si>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</si>
  <si>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</si>
  <si>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</si>
  <si>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</si>
  <si>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</si>
  <si>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</si>
  <si>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</si>
  <si>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</si>
  <si>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</si>
  <si>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</si>
  <si>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</si>
  <si>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</si>
  <si>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</si>
  <si>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</si>
  <si>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</si>
  <si>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</si>
  <si>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</si>
  <si>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</si>
  <si>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</si>
  <si>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</si>
  <si>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</si>
  <si>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</si>
  <si>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</si>
  <si>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</si>
  <si>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</si>
  <si>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</si>
  <si>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</si>
  <si>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</si>
  <si>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</si>
  <si>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</si>
  <si>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</si>
  <si>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</si>
  <si>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</si>
  <si>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</si>
  <si>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</si>
  <si>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</si>
  <si>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</si>
  <si>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</si>
  <si>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</si>
  <si>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</si>
  <si>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</si>
  <si>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</si>
  <si>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</si>
  <si>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</si>
  <si>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</si>
  <si>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</si>
  <si>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</si>
  <si>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</si>
  <si>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</si>
  <si>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</si>
  <si>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</si>
  <si>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</si>
  <si>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</si>
  <si>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</si>
  <si>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</si>
  <si>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</si>
  <si>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</si>
  <si>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</si>
  <si>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</si>
  <si>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</si>
  <si>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</si>
  <si>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</si>
  <si>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</si>
  <si>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</si>
  <si>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</si>
  <si>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</si>
  <si>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</si>
  <si>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</si>
  <si>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</si>
  <si>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</si>
  <si>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</si>
  <si>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</si>
  <si>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</si>
  <si>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</si>
  <si>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</si>
  <si>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</si>
  <si>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</si>
  <si>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</si>
  <si>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</si>
  <si>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</si>
  <si>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</si>
  <si>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</si>
  <si>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</si>
  <si>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</si>
  <si>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</si>
  <si>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</si>
  <si>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</si>
  <si>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</si>
  <si>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</si>
  <si>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</si>
  <si>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</si>
  <si>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</si>
  <si>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</si>
  <si>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</si>
  <si>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</si>
  <si>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</si>
  <si>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</si>
  <si>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</si>
  <si>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</si>
  <si>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</si>
  <si>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</si>
  <si>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</si>
  <si>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</si>
  <si>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</si>
  <si>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</si>
  <si>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</si>
  <si>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</si>
  <si>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</si>
  <si>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</si>
  <si>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</si>
  <si>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</si>
  <si>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</si>
  <si>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</si>
  <si>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</si>
  <si>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</si>
  <si>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</si>
  <si>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</si>
  <si>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</si>
  <si>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</si>
  <si>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</si>
  <si>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</si>
  <si>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</si>
  <si>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</si>
  <si>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</si>
  <si>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</si>
  <si>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</si>
  <si>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</si>
  <si>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</si>
  <si>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</si>
  <si>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</si>
  <si>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</si>
  <si>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</si>
  <si>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</si>
  <si>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</si>
  <si>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</si>
  <si>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</si>
  <si>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</si>
  <si>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</si>
  <si>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</si>
  <si>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</si>
  <si>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</si>
  <si>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</si>
  <si>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</si>
  <si>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</si>
  <si>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</si>
  <si>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</si>
  <si>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</si>
  <si>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</si>
  <si>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</si>
  <si>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</si>
  <si>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</si>
  <si>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</si>
  <si>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</si>
  <si>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</si>
  <si>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</si>
  <si>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</si>
  <si>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</si>
  <si>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</si>
  <si>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</si>
  <si>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</si>
  <si>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</si>
  <si>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</si>
  <si>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</si>
  <si>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</si>
  <si>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</si>
  <si>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</si>
  <si>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</si>
  <si>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</si>
  <si>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</si>
  <si>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</si>
  <si>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</si>
  <si>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</si>
  <si>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</si>
  <si>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</si>
  <si>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</si>
  <si>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</si>
  <si>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</si>
  <si>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</si>
  <si>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</si>
  <si>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</si>
  <si>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</si>
  <si>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</si>
  <si>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</si>
  <si>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</si>
  <si>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</si>
  <si>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</si>
  <si>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</si>
  <si>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</si>
  <si>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</si>
  <si>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</si>
  <si>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</si>
  <si>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</si>
  <si>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</si>
  <si>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</si>
  <si>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</si>
  <si>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</si>
  <si>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</si>
  <si>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</si>
  <si>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</si>
  <si>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</si>
  <si>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</si>
  <si>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</si>
  <si>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</si>
  <si>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</si>
  <si>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</si>
  <si>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</si>
  <si>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</si>
  <si>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</si>
  <si>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</si>
  <si>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</si>
  <si>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</si>
  <si>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</si>
  <si>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</si>
  <si>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</si>
  <si>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</si>
  <si>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</si>
  <si>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</si>
  <si>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</si>
  <si>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</si>
  <si>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</si>
  <si>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</si>
  <si>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</si>
  <si>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</si>
  <si>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</si>
  <si>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</si>
  <si>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</si>
  <si>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</si>
  <si>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</si>
  <si>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</si>
  <si>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</si>
  <si>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</si>
  <si>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</si>
  <si>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</si>
  <si>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</si>
  <si>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</si>
  <si>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</si>
  <si>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</si>
  <si>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</si>
  <si>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</si>
  <si>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</si>
  <si>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</si>
  <si>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</si>
  <si>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</si>
  <si>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</si>
  <si>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</si>
  <si>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</si>
  <si>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</si>
  <si>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</si>
  <si>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</si>
  <si>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</si>
  <si>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</si>
  <si>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</si>
  <si>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</si>
  <si>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</si>
  <si>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</si>
  <si>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</si>
  <si>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</si>
  <si>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</si>
  <si>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</si>
  <si>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</si>
  <si>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</si>
  <si>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</si>
  <si>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</si>
  <si>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</si>
  <si>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</si>
  <si>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</si>
  <si>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</si>
  <si>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</si>
  <si>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</si>
  <si>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</si>
  <si>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</si>
  <si>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</si>
  <si>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</si>
  <si>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</si>
  <si>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</si>
  <si>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</si>
  <si>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</si>
  <si>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</si>
  <si>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</si>
  <si>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</si>
  <si>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</si>
  <si>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</si>
  <si>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</si>
  <si>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</si>
  <si>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</si>
  <si>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</si>
  <si>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</si>
  <si>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</si>
  <si>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</si>
  <si>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</si>
  <si>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</si>
  <si>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</si>
  <si>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</si>
  <si>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</si>
  <si>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</si>
  <si>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</si>
  <si>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</si>
  <si>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</si>
  <si>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</si>
  <si>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</si>
  <si>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</si>
  <si>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</si>
  <si>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</si>
  <si>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</si>
  <si>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</si>
  <si>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</si>
  <si>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</si>
  <si>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</si>
  <si>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</si>
  <si>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</si>
  <si>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</si>
  <si>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</si>
  <si>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</si>
  <si>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</si>
  <si>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</si>
  <si>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</si>
  <si>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</si>
  <si>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</si>
  <si>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</si>
  <si>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</si>
  <si>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</si>
  <si>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</si>
  <si>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</si>
  <si>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</si>
  <si>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</si>
  <si>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</si>
  <si>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</si>
  <si>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</si>
  <si>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</si>
  <si>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</si>
  <si>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</si>
  <si>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</si>
  <si>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</si>
  <si>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</si>
  <si>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</si>
  <si>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</si>
  <si>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</si>
  <si>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</si>
  <si>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</si>
  <si>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</si>
  <si>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</si>
  <si>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</si>
  <si>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</si>
  <si>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</si>
  <si>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</si>
  <si>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</si>
  <si>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</si>
  <si>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</si>
  <si>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</si>
  <si>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</si>
  <si>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</si>
  <si>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</si>
  <si>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</si>
  <si>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</si>
  <si>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</si>
  <si>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</si>
  <si>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</si>
  <si>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</si>
  <si>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</si>
  <si>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</si>
  <si>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</si>
  <si>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</si>
  <si>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</si>
  <si>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</si>
  <si>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</si>
  <si>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</si>
  <si>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</si>
  <si>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</si>
  <si>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</si>
  <si>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</si>
  <si>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</si>
  <si>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</si>
  <si>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</si>
  <si>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</si>
  <si>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</si>
  <si>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</si>
  <si>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</si>
  <si>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</si>
  <si>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</si>
  <si>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</si>
  <si>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</si>
  <si>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</si>
  <si>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</si>
  <si>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</si>
  <si>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</si>
  <si>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</si>
  <si>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</si>
  <si>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</si>
  <si>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</si>
  <si>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</si>
  <si>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</si>
  <si>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</si>
  <si>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</si>
  <si>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</si>
  <si>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</si>
  <si>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</si>
  <si>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</si>
  <si>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</si>
  <si>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</si>
  <si>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</si>
  <si>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</si>
  <si>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</si>
  <si>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</si>
  <si>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</si>
  <si>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</si>
  <si>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</si>
  <si>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</si>
  <si>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</si>
  <si>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</si>
  <si>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</si>
  <si>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</si>
  <si>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</si>
  <si>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</si>
  <si>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</si>
  <si>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</si>
  <si>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</si>
  <si>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</si>
  <si>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</si>
  <si>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</si>
  <si>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</si>
  <si>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</si>
  <si>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</si>
  <si>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</si>
  <si>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</si>
  <si>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</si>
  <si>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</si>
  <si>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</si>
  <si>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</si>
  <si>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</si>
  <si>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</si>
  <si>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</si>
  <si>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</si>
  <si>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</si>
  <si>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</si>
  <si>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</si>
  <si>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</si>
  <si>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</si>
  <si>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</si>
  <si>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</si>
  <si>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</si>
  <si>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</si>
  <si>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</si>
  <si>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</si>
  <si>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</si>
  <si>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</si>
  <si>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</si>
  <si>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</si>
  <si>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</si>
  <si>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</si>
  <si>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</si>
  <si>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</si>
  <si>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</si>
  <si>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</si>
  <si>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</si>
  <si>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</si>
  <si>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</si>
  <si>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</si>
  <si>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</si>
  <si>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</si>
  <si>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</si>
  <si>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</si>
  <si>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</si>
  <si>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</si>
  <si>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</si>
  <si>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</si>
  <si>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</si>
  <si>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</si>
  <si>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</si>
  <si>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</si>
  <si>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</si>
  <si>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</si>
  <si>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</si>
  <si>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</si>
  <si>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</si>
  <si>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</si>
  <si>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</si>
  <si>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</si>
  <si>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</si>
  <si>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</si>
  <si>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</si>
  <si>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</si>
  <si>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</si>
  <si>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</si>
  <si>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</si>
  <si>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</si>
  <si>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</si>
  <si>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</si>
  <si>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</si>
  <si>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</si>
  <si>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</si>
  <si>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</si>
  <si>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</si>
  <si>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</si>
  <si>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</si>
  <si>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</si>
  <si>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</si>
  <si>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</si>
  <si>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</si>
  <si>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</si>
  <si>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</si>
  <si>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</si>
  <si>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</si>
  <si>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</si>
  <si>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</si>
  <si>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</si>
  <si>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</si>
  <si>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</si>
  <si>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</si>
  <si>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</si>
  <si>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</si>
  <si>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</si>
  <si>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</si>
  <si>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</si>
  <si>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</si>
  <si>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</si>
  <si>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</si>
  <si>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</si>
  <si>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</si>
  <si>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</si>
  <si>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</si>
  <si>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</si>
  <si>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</si>
  <si>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</si>
  <si>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</si>
  <si>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</si>
  <si>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</si>
  <si>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</si>
  <si>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</si>
  <si>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</si>
  <si>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</si>
  <si>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</si>
  <si>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</si>
  <si>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</si>
  <si>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</si>
  <si>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</si>
  <si>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</si>
  <si>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</si>
  <si>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</si>
  <si>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</si>
  <si>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</si>
  <si>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</si>
  <si>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</si>
  <si>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</si>
  <si>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</si>
  <si>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</si>
  <si>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</si>
  <si>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</si>
  <si>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</si>
  <si>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</si>
  <si>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</si>
  <si>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</si>
  <si>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</si>
  <si>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</si>
  <si>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</si>
  <si>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</si>
  <si>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</si>
  <si>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</si>
  <si>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</si>
  <si>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</si>
  <si>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</si>
  <si>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</si>
  <si>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</si>
  <si>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</si>
  <si>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</si>
  <si>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</si>
  <si>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</si>
  <si>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</si>
  <si>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</si>
  <si>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</si>
  <si>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</si>
  <si>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</si>
  <si>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</si>
  <si>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</si>
  <si>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</si>
  <si>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</si>
  <si>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</si>
  <si>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</si>
  <si>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</si>
  <si>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</si>
  <si>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</si>
  <si>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</si>
  <si>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</si>
  <si>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</si>
  <si>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</si>
  <si>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</si>
  <si>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</si>
  <si>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</si>
  <si>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</si>
  <si>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</si>
  <si>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</si>
  <si>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</si>
  <si>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</si>
  <si>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</si>
  <si>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</si>
  <si>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</si>
  <si>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</si>
  <si>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</si>
  <si>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</si>
  <si>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</si>
  <si>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</si>
  <si>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</si>
  <si>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</si>
  <si>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</si>
  <si>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</si>
  <si>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</si>
  <si>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</si>
  <si>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</si>
  <si>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</si>
  <si>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</si>
  <si>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</si>
  <si>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</si>
  <si>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</si>
  <si>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</si>
  <si>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</si>
  <si>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</si>
  <si>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</si>
  <si>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</si>
  <si>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</si>
  <si>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</si>
  <si>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</si>
  <si>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</si>
  <si>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</si>
  <si>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</si>
  <si>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</si>
  <si>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</si>
  <si>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</si>
  <si>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</si>
  <si>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</si>
  <si>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</si>
  <si>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</si>
  <si>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</si>
  <si>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</si>
  <si>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</si>
  <si>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</si>
  <si>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</si>
  <si>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</si>
  <si>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</si>
  <si>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</si>
  <si>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</si>
  <si>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</si>
  <si>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</si>
  <si>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</si>
  <si>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</si>
  <si>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</si>
  <si>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</si>
  <si>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</si>
  <si>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</si>
  <si>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</si>
  <si>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</si>
  <si>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</si>
  <si>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</si>
  <si>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</si>
  <si>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</si>
  <si>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</si>
  <si>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</si>
  <si>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</si>
  <si>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</si>
  <si>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</si>
  <si>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</si>
  <si>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</si>
  <si>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</si>
  <si>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</si>
  <si>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</si>
  <si>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</si>
  <si>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</si>
  <si>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</si>
  <si>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</si>
  <si>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</si>
  <si>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</si>
  <si>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</si>
  <si>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</si>
  <si>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</si>
  <si>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</si>
  <si>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</si>
  <si>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</si>
  <si>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</si>
  <si>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</si>
  <si>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</si>
  <si>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</si>
  <si>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</si>
  <si>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</si>
  <si>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</si>
  <si>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</si>
  <si>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</si>
  <si>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</si>
  <si>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</si>
  <si>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</si>
  <si>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</si>
  <si>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</si>
  <si>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</si>
  <si>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</si>
  <si>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</si>
  <si>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</si>
  <si>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</si>
  <si>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</si>
  <si>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</si>
  <si>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</si>
  <si>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</si>
  <si>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</si>
  <si>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</si>
  <si>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</si>
  <si>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</si>
  <si>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</si>
  <si>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</si>
  <si>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</si>
  <si>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</si>
  <si>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</si>
  <si>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</si>
  <si>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</si>
  <si>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</si>
  <si>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</si>
  <si>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</si>
  <si>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</si>
  <si>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</si>
  <si>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</si>
  <si>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</si>
  <si>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</si>
  <si>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</si>
  <si>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</si>
  <si>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</si>
  <si>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</si>
  <si>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</si>
  <si>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</si>
  <si>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</si>
  <si>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</si>
  <si>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</si>
  <si>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</si>
  <si>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</si>
  <si>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</si>
  <si>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</si>
  <si>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</si>
  <si>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</si>
  <si>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</si>
  <si>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</si>
  <si>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</si>
  <si>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</si>
  <si>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</si>
  <si>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</si>
  <si>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</si>
  <si>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</si>
  <si>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</si>
  <si>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</si>
  <si>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</si>
  <si>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</si>
  <si>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</si>
  <si>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</si>
  <si>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</si>
  <si>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</si>
  <si>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</si>
  <si>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</si>
  <si>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</si>
  <si>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</si>
  <si>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</si>
  <si>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</si>
  <si>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</si>
  <si>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</si>
  <si>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</si>
  <si>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</si>
  <si>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</si>
  <si>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</si>
  <si>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</si>
  <si>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</si>
  <si>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</si>
  <si>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</si>
  <si>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</si>
  <si>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</si>
  <si>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</si>
  <si>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</si>
  <si>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</si>
  <si>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</si>
  <si>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</si>
  <si>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</si>
  <si>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</si>
  <si>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</si>
  <si>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</si>
  <si>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</si>
  <si>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</si>
  <si>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</si>
  <si>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</si>
  <si>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</si>
  <si>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</si>
  <si>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</si>
  <si>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</si>
  <si>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</si>
  <si>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</si>
  <si>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</si>
  <si>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</si>
  <si>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</si>
  <si>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</si>
  <si>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</si>
  <si>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</si>
  <si>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</si>
  <si>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</si>
  <si>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</si>
  <si>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</si>
  <si>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</si>
  <si>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</si>
  <si>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</si>
  <si>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</si>
  <si>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</si>
  <si>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</si>
  <si>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</si>
  <si>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</si>
  <si>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</si>
  <si>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</si>
  <si>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</si>
  <si>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</si>
  <si>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</si>
  <si>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</si>
  <si>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</si>
  <si>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</si>
  <si>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</si>
  <si>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</si>
  <si>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</si>
  <si>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</si>
  <si>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</si>
  <si>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</si>
  <si>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</si>
  <si>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</si>
  <si>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</si>
  <si>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</si>
  <si>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</si>
  <si>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</si>
  <si>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</si>
  <si>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</si>
  <si>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</si>
  <si>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</si>
  <si>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</si>
  <si>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</si>
  <si>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</si>
  <si>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</si>
  <si>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</si>
  <si>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</si>
  <si>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</si>
  <si>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</si>
  <si>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</si>
  <si>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</si>
  <si>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</si>
  <si>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</si>
  <si>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</si>
  <si>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</si>
  <si>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</si>
  <si>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</si>
  <si>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</si>
  <si>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</si>
  <si>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</si>
  <si>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</si>
  <si>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</si>
  <si>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</si>
  <si>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</si>
  <si>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</si>
  <si>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</si>
  <si>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</si>
  <si>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</si>
  <si>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</si>
  <si>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</si>
  <si>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</si>
  <si>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</si>
  <si>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</si>
  <si>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</si>
  <si>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</si>
  <si>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</si>
  <si>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</si>
  <si>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</si>
  <si>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</si>
  <si>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</si>
  <si>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</si>
  <si>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</si>
  <si>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</si>
  <si>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</si>
  <si>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</si>
  <si>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</si>
  <si>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</si>
  <si>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</si>
  <si>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</si>
  <si>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</si>
  <si>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</si>
  <si>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</si>
  <si>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</si>
  <si>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</si>
  <si>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</si>
  <si>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</si>
  <si>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</si>
  <si>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</si>
  <si>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</si>
  <si>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</si>
  <si>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</si>
  <si>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</si>
  <si>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</si>
  <si>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</si>
  <si>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</si>
  <si>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</si>
  <si>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</si>
  <si>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</si>
  <si>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</si>
  <si>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</si>
  <si>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</si>
  <si>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</si>
  <si>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</si>
  <si>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</si>
  <si>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</si>
  <si>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</si>
  <si>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</si>
  <si>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</si>
  <si>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</si>
  <si>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</si>
  <si>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</si>
  <si>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</si>
  <si>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</si>
  <si>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</si>
  <si>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</si>
  <si>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</si>
  <si>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</si>
  <si>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</si>
  <si>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</si>
  <si>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</si>
  <si>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</si>
  <si>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</si>
  <si>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</si>
  <si>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</si>
  <si>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</si>
  <si>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</si>
  <si>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</si>
  <si>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</si>
  <si>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</si>
  <si>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</si>
  <si>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</si>
  <si>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</si>
  <si>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</si>
  <si>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</si>
  <si>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</si>
  <si>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</si>
  <si>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</si>
  <si>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</si>
  <si>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</si>
  <si>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</si>
  <si>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</si>
  <si>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</si>
  <si>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</si>
  <si>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</si>
  <si>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</si>
  <si>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</si>
  <si>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</si>
  <si>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</si>
  <si>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</si>
  <si>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</si>
  <si>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</si>
  <si>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</si>
  <si>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</si>
  <si>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</si>
  <si>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</si>
  <si>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</si>
  <si>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</si>
  <si>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</si>
  <si>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</si>
  <si>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</si>
  <si>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</si>
  <si>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</si>
  <si>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</si>
  <si>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</si>
  <si>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</si>
  <si>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</si>
  <si>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</si>
  <si>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</si>
  <si>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</si>
  <si>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</si>
  <si>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</si>
  <si>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</si>
  <si>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</si>
  <si>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</si>
  <si>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</si>
  <si>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</si>
  <si>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</si>
  <si>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</si>
  <si>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</si>
  <si>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</si>
  <si>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</si>
  <si>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</si>
  <si>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</si>
  <si>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</si>
  <si>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</si>
  <si>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</si>
  <si>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</si>
  <si>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</si>
  <si>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</si>
  <si>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</si>
  <si>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</si>
  <si>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</si>
  <si>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</si>
  <si>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</si>
  <si>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</si>
  <si>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</si>
  <si>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</si>
  <si>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</si>
  <si>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</si>
  <si>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</si>
  <si>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</si>
  <si>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</si>
  <si>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</si>
  <si>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</si>
  <si>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</si>
  <si>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</si>
  <si>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</si>
  <si>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</si>
  <si>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</si>
  <si>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</si>
  <si>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</si>
  <si>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</si>
  <si>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</si>
  <si>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</si>
  <si>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</si>
  <si>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</si>
  <si>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</si>
  <si>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</si>
  <si>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</si>
  <si>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</si>
  <si>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</si>
  <si>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</si>
  <si>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</si>
  <si>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</si>
  <si>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</si>
  <si>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</si>
  <si>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</si>
  <si>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</si>
  <si>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</si>
  <si>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</si>
  <si>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</si>
  <si>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</si>
  <si>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</si>
  <si>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</si>
  <si>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</si>
  <si>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</si>
  <si>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</si>
  <si>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</si>
  <si>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</si>
  <si>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</si>
  <si>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</si>
  <si>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</si>
  <si>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</si>
  <si>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</si>
  <si>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</si>
  <si>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</si>
  <si>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</si>
  <si>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</si>
  <si>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</si>
  <si>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</si>
  <si>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</si>
  <si>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</si>
  <si>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</si>
  <si>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</si>
  <si>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</si>
  <si>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</si>
  <si>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</si>
  <si>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</si>
  <si>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</si>
  <si>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</si>
  <si>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</si>
  <si>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</si>
  <si>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</si>
  <si>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</si>
  <si>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</si>
  <si>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</si>
  <si>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</si>
  <si>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</si>
  <si>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</si>
  <si>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</si>
  <si>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</si>
  <si>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</si>
  <si>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</si>
  <si>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</si>
  <si>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</si>
  <si>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</si>
  <si>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</si>
  <si>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</si>
  <si>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</si>
  <si>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</si>
  <si>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</si>
  <si>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</si>
  <si>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</si>
  <si>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</si>
  <si>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</si>
  <si>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</si>
  <si>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</si>
  <si>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</si>
  <si>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</si>
  <si>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</si>
  <si>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</si>
  <si>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</si>
  <si>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</si>
  <si>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</si>
  <si>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</si>
  <si>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</si>
  <si>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</si>
  <si>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</si>
  <si>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</si>
  <si>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</si>
  <si>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</si>
  <si>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</si>
  <si>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</si>
  <si>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</si>
  <si>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</si>
  <si>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</si>
  <si>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</si>
  <si>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</si>
  <si>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</si>
  <si>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</si>
  <si>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</si>
  <si>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</si>
  <si>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</si>
  <si>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</si>
  <si>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</si>
  <si>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</si>
  <si>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</si>
  <si>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</si>
  <si>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</si>
  <si>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</si>
  <si>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</si>
  <si>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</si>
  <si>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</si>
  <si>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</si>
  <si>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</si>
  <si>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</si>
  <si>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</si>
  <si>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</si>
  <si>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</si>
  <si>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</si>
  <si>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</si>
  <si>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</si>
  <si>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</si>
  <si>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</si>
  <si>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</si>
  <si>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</si>
  <si>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</si>
  <si>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</si>
  <si>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</si>
  <si>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</si>
  <si>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</si>
  <si>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</si>
  <si>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</si>
  <si>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</si>
  <si>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</si>
  <si>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</si>
  <si>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</si>
  <si>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</si>
  <si>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</si>
  <si>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</si>
  <si>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</si>
  <si>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</si>
  <si>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</si>
  <si>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</si>
  <si>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</si>
  <si>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</si>
  <si>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</si>
  <si>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</si>
  <si>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</si>
  <si>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</si>
  <si>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</si>
  <si>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</si>
  <si>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</si>
  <si>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</si>
  <si>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</si>
  <si>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</si>
  <si>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</si>
  <si>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</si>
  <si>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</si>
  <si>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</si>
  <si>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</si>
  <si>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</si>
  <si>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</si>
  <si>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</si>
  <si>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</si>
  <si>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</si>
  <si>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</si>
  <si>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</si>
  <si>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</si>
  <si>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</si>
  <si>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</si>
  <si>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</si>
  <si>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</si>
  <si>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</si>
  <si>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</si>
  <si>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</si>
  <si>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</si>
  <si>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</si>
  <si>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</si>
  <si>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</si>
  <si>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</si>
  <si>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</si>
  <si>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</si>
  <si>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</si>
  <si>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</si>
  <si>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</si>
  <si>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</si>
  <si>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</si>
  <si>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</si>
  <si>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</si>
  <si>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</si>
  <si>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</si>
  <si>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</si>
  <si>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</si>
  <si>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</si>
  <si>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</si>
  <si>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</si>
  <si>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</si>
  <si>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</si>
  <si>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</si>
  <si>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</si>
  <si>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</si>
  <si>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</si>
  <si>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</si>
  <si>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</si>
  <si>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</si>
  <si>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</si>
  <si>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</si>
  <si>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</si>
  <si>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</si>
  <si>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</si>
  <si>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</si>
  <si>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</si>
  <si>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</si>
  <si>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</si>
  <si>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</si>
  <si>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</si>
  <si>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</si>
  <si>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</si>
  <si>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</si>
  <si>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</si>
  <si>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</si>
  <si>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</si>
  <si>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</si>
  <si>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</si>
  <si>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</si>
  <si>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</si>
  <si>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</si>
  <si>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</si>
  <si>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</si>
  <si>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</si>
  <si>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</si>
  <si>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</si>
  <si>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</si>
  <si>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</si>
  <si>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</si>
  <si>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</si>
  <si>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</si>
  <si>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</si>
  <si>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</si>
  <si>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</si>
  <si>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</si>
  <si>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</si>
  <si>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</si>
  <si>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</si>
  <si>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</si>
  <si>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</si>
  <si>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</si>
  <si>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</si>
  <si>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</si>
  <si>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</si>
  <si>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</si>
  <si>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</si>
  <si>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</si>
  <si>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</si>
  <si>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</si>
  <si>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</si>
  <si>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</si>
  <si>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</si>
  <si>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</si>
  <si>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</si>
  <si>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</si>
  <si>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</si>
  <si>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</si>
  <si>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</si>
  <si>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</si>
  <si>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</si>
  <si>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</si>
  <si>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</si>
  <si>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</si>
  <si>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</si>
  <si>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</si>
  <si>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</si>
  <si>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</si>
  <si>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</si>
  <si>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</si>
  <si>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</si>
  <si>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</si>
  <si>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</si>
  <si>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</si>
  <si>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</si>
  <si>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</si>
  <si>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</si>
  <si>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</si>
  <si>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</si>
  <si>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</si>
  <si>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</si>
  <si>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</si>
  <si>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</si>
  <si>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</si>
  <si>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</si>
  <si>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</si>
  <si>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</si>
  <si>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</si>
  <si>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</si>
  <si>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</si>
  <si>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</si>
  <si>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</si>
  <si>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</si>
  <si>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</si>
  <si>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</si>
  <si>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</si>
  <si>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</si>
  <si>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</si>
  <si>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</si>
  <si>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</si>
  <si>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</si>
  <si>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</si>
  <si>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</si>
  <si>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</si>
  <si>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</si>
  <si>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</si>
  <si>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</si>
  <si>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</si>
  <si>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</si>
  <si>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</si>
  <si>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</si>
  <si>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</si>
  <si>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</si>
  <si>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</si>
  <si>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</si>
  <si>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</si>
  <si>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</si>
  <si>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</si>
  <si>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</si>
  <si>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</si>
  <si>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</si>
  <si>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</si>
  <si>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</si>
  <si>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</si>
  <si>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</si>
  <si>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</si>
  <si>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</si>
  <si>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</si>
  <si>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</si>
  <si>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</si>
  <si>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</si>
  <si>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</si>
  <si>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</si>
  <si>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</si>
  <si>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</si>
  <si>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</si>
  <si>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</si>
  <si>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</si>
  <si>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</si>
  <si>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</si>
  <si>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</si>
  <si>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</si>
  <si>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</si>
  <si>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</si>
  <si>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</si>
  <si>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</si>
  <si>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</si>
  <si>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</si>
  <si>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</si>
  <si>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</si>
  <si>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</si>
  <si>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</si>
  <si>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</si>
  <si>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</si>
  <si>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</si>
  <si>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</si>
  <si>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</si>
  <si>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</si>
  <si>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</si>
  <si>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</si>
  <si>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</si>
  <si>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</si>
  <si>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</si>
  <si>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</si>
  <si>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</si>
  <si>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</si>
  <si>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</si>
  <si>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</si>
  <si>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</si>
  <si>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</si>
  <si>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</si>
  <si>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</si>
  <si>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</si>
  <si>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</si>
  <si>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</si>
  <si>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</si>
  <si>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</si>
  <si>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</si>
  <si>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</si>
  <si>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</si>
  <si>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</si>
  <si>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</si>
  <si>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</si>
  <si>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</si>
  <si>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</si>
  <si>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</si>
  <si>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</si>
  <si>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</si>
  <si>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</si>
  <si>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</si>
  <si>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</si>
  <si>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</si>
  <si>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</si>
  <si>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</si>
  <si>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</si>
  <si>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</si>
  <si>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</si>
  <si>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</si>
  <si>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</si>
  <si>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</si>
  <si>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</si>
  <si>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</si>
  <si>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</si>
  <si>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</si>
  <si>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</si>
  <si>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</si>
  <si>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</si>
  <si>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</si>
  <si>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</si>
  <si>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</si>
  <si>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</si>
  <si>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</si>
  <si>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</si>
  <si>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</si>
  <si>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</si>
  <si>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</si>
  <si>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</si>
  <si>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</si>
  <si>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</si>
  <si>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</si>
  <si>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</si>
  <si>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</si>
  <si>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</si>
  <si>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</si>
  <si>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</si>
  <si>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</si>
  <si>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</si>
  <si>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</si>
  <si>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</si>
  <si>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</si>
  <si>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</si>
  <si>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</si>
  <si>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</si>
  <si>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</si>
  <si>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</si>
  <si>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</si>
  <si>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</si>
  <si>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</si>
  <si>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</si>
  <si>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</si>
  <si>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</si>
  <si>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</si>
  <si>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</si>
  <si>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</si>
  <si>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</si>
  <si>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</si>
  <si>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</si>
  <si>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</si>
  <si>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</si>
  <si>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</si>
  <si>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</si>
  <si>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</si>
  <si>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</si>
  <si>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</si>
  <si>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</si>
  <si>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</si>
  <si>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</si>
  <si>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</si>
  <si>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</si>
  <si>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</si>
  <si>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</si>
  <si>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</si>
  <si>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</si>
  <si>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</si>
  <si>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</si>
  <si>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</si>
  <si>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</si>
  <si>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</si>
  <si>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</si>
  <si>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</si>
  <si>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</si>
  <si>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</si>
  <si>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</si>
  <si>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</si>
  <si>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</si>
  <si>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</si>
  <si>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</si>
  <si>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</si>
  <si>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</si>
  <si>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</si>
  <si>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</si>
  <si>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</si>
  <si>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</si>
  <si>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</si>
  <si>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</si>
  <si>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</si>
  <si>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</si>
  <si>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</si>
  <si>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</si>
  <si>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</si>
  <si>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</si>
  <si>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</si>
  <si>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</si>
  <si>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</si>
  <si>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</si>
  <si>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</si>
  <si>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</si>
  <si>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</si>
  <si>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</si>
  <si>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</si>
  <si>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</si>
  <si>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</si>
  <si>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</si>
  <si>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</si>
  <si>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</si>
  <si>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</si>
  <si>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</si>
  <si>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</si>
  <si>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</si>
  <si>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</si>
  <si>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</si>
  <si>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</si>
  <si>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</si>
  <si>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</si>
  <si>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</si>
  <si>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</si>
  <si>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</si>
  <si>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</si>
  <si>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</si>
  <si>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</si>
  <si>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</si>
  <si>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</si>
  <si>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</si>
  <si>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</si>
  <si>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</si>
  <si>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</si>
  <si>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</si>
  <si>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</si>
  <si>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</si>
  <si>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</si>
  <si>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</si>
  <si>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</si>
  <si>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</si>
  <si>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</si>
  <si>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</si>
  <si>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</si>
  <si>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</si>
  <si>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</si>
  <si>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</si>
  <si>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</si>
  <si>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</si>
  <si>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</si>
  <si>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</si>
  <si>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</si>
  <si>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</si>
  <si>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</si>
  <si>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</si>
  <si>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</si>
  <si>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</si>
  <si>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</si>
  <si>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</si>
  <si>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</si>
  <si>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</si>
  <si>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</si>
  <si>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</si>
  <si>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</si>
  <si>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</si>
  <si>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</si>
  <si>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</si>
  <si>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</si>
  <si>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</si>
  <si>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</si>
  <si>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</si>
  <si>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</si>
  <si>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</si>
  <si>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</si>
  <si>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</si>
  <si>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</si>
  <si>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</si>
  <si>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</si>
  <si>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</si>
  <si>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</si>
  <si>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</si>
  <si>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</si>
  <si>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</si>
  <si>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</si>
  <si>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</si>
  <si>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</si>
  <si>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</si>
  <si>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</si>
  <si>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</si>
  <si>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</si>
  <si>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</si>
  <si>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</si>
  <si>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</si>
  <si>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</si>
  <si>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</si>
  <si>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</si>
  <si>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</si>
  <si>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</si>
  <si>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</si>
  <si>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</si>
  <si>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</si>
  <si>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</si>
  <si>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</si>
  <si>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</si>
  <si>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</si>
  <si>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</si>
  <si>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</si>
  <si>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</si>
  <si>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</si>
  <si>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</si>
  <si>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</si>
  <si>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</si>
  <si>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</si>
  <si>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</si>
  <si>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</si>
  <si>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</si>
  <si>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</si>
  <si>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</si>
  <si>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</si>
  <si>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</si>
  <si>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</si>
  <si>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</si>
  <si>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</si>
  <si>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</si>
  <si>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</si>
  <si>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</si>
  <si>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</si>
  <si>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</si>
  <si>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</si>
  <si>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</si>
  <si>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</si>
  <si>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</si>
  <si>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</si>
  <si>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</si>
  <si>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</si>
  <si>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</si>
  <si>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</si>
  <si>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</si>
  <si>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</si>
  <si>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</si>
  <si>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</si>
  <si>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</si>
  <si>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</si>
  <si>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</si>
  <si>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</si>
  <si>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</si>
  <si>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</si>
  <si>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</si>
  <si>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</si>
  <si>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</si>
  <si>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</si>
  <si>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</si>
  <si>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</si>
  <si>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</si>
  <si>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</si>
  <si>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</si>
  <si>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</si>
  <si>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</si>
  <si>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</si>
  <si>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</si>
  <si>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</si>
  <si>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</si>
  <si>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</si>
  <si>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</si>
  <si>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</si>
  <si>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</si>
  <si>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</si>
  <si>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</si>
  <si>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</si>
  <si>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</si>
  <si>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</si>
  <si>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</si>
  <si>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</si>
  <si>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</si>
  <si>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</si>
  <si>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</si>
  <si>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</si>
  <si>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</si>
  <si>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</si>
  <si>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</si>
  <si>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</si>
  <si>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</si>
  <si>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</si>
  <si>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</si>
  <si>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</si>
  <si>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</si>
  <si>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</si>
  <si>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</si>
  <si>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</si>
  <si>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</si>
  <si>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</si>
  <si>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</si>
  <si>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</si>
  <si>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</si>
  <si>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</si>
  <si>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</si>
  <si>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</si>
  <si>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</si>
  <si>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</si>
  <si>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</si>
  <si>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</si>
  <si>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</si>
  <si>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</si>
  <si>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</si>
  <si>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</si>
  <si>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</si>
  <si>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</si>
  <si>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</si>
  <si>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</si>
  <si>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</si>
  <si>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</si>
  <si>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</si>
  <si>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</si>
  <si>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</si>
  <si>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</si>
  <si>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</si>
  <si>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</si>
  <si>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</si>
  <si>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</si>
  <si>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</si>
  <si>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</si>
  <si>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</si>
  <si>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</si>
  <si>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</si>
  <si>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</si>
  <si>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</si>
  <si>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</si>
  <si>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</si>
  <si>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</si>
  <si>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</si>
  <si>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</si>
  <si>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</si>
  <si>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</si>
  <si>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</si>
  <si>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</si>
  <si>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</si>
  <si>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</si>
  <si>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</si>
  <si>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</si>
  <si>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</si>
  <si>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</si>
  <si>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</si>
  <si>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</si>
  <si>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</si>
  <si>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</si>
  <si>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</si>
  <si>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</si>
  <si>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</si>
  <si>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</si>
  <si>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</si>
  <si>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</si>
  <si>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</si>
  <si>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</si>
  <si>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</si>
  <si>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</si>
  <si>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</si>
  <si>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</si>
  <si>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</si>
  <si>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</si>
  <si>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</si>
  <si>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</si>
  <si>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</si>
  <si>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</si>
  <si>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</si>
  <si>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</si>
  <si>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</si>
  <si>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</si>
  <si>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</si>
  <si>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</si>
  <si>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</si>
  <si>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</si>
  <si>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</si>
  <si>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</si>
  <si>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</si>
  <si>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</si>
  <si>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</si>
  <si>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</si>
  <si>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</si>
  <si>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</si>
  <si>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</si>
  <si>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</si>
  <si>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</si>
  <si>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</si>
  <si>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</si>
  <si>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</si>
  <si>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</si>
  <si>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</si>
  <si>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</si>
  <si>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</si>
  <si>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</si>
  <si>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</si>
  <si>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</si>
  <si>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</si>
  <si>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</si>
  <si>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</si>
  <si>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</si>
  <si>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</si>
  <si>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</si>
  <si>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</si>
  <si>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</si>
  <si>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</si>
  <si>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</si>
  <si>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</si>
  <si>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</si>
  <si>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</si>
  <si>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</si>
  <si>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</si>
  <si>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</si>
  <si>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</si>
  <si>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</si>
  <si>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</si>
  <si>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</si>
  <si>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</si>
  <si>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</si>
  <si>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</si>
  <si>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</si>
  <si>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</si>
  <si>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</si>
  <si>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</si>
  <si>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</si>
  <si>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</si>
  <si>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</si>
  <si>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</si>
  <si>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</si>
  <si>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</si>
  <si>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</si>
  <si>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</si>
  <si>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</si>
  <si>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</si>
  <si>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</si>
  <si>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</si>
  <si>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</si>
  <si>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</si>
  <si>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</si>
  <si>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</si>
  <si>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</si>
  <si>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</si>
  <si>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</si>
  <si>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</si>
  <si>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</si>
  <si>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</si>
  <si>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</si>
  <si>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</si>
  <si>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</si>
  <si>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</si>
  <si>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</si>
  <si>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</si>
  <si>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</si>
  <si>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</si>
  <si>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</si>
  <si>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</si>
  <si>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</si>
  <si>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</si>
  <si>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</si>
  <si>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</si>
  <si>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</si>
  <si>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</si>
  <si>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</si>
  <si>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</si>
  <si>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</si>
  <si>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</si>
  <si>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</si>
  <si>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</si>
  <si>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</si>
  <si>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</si>
  <si>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</si>
  <si>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</si>
  <si>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</si>
  <si>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</si>
  <si>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</si>
  <si>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</si>
  <si>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</si>
  <si>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</si>
  <si>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</si>
  <si>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</si>
  <si>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</si>
  <si>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</si>
  <si>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</si>
  <si>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</si>
  <si>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</si>
  <si>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</si>
  <si>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</si>
  <si>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</si>
  <si>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</si>
  <si>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</si>
  <si>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</si>
  <si>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</si>
  <si>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</si>
  <si>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</si>
  <si>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</si>
  <si>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</si>
  <si>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</si>
  <si>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</si>
  <si>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</si>
  <si>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</si>
  <si>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</si>
  <si>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</si>
  <si>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</si>
  <si>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</si>
  <si>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</si>
  <si>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</si>
  <si>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</si>
  <si>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</si>
  <si>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</si>
  <si>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</si>
  <si>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</si>
  <si>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</si>
  <si>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</si>
  <si>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</si>
  <si>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</si>
  <si>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</si>
  <si>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</si>
  <si>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</si>
  <si>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</si>
  <si>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</si>
  <si>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</si>
  <si>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</si>
  <si>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</si>
  <si>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</si>
  <si>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</si>
  <si>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</si>
  <si>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</si>
  <si>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</si>
  <si>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</si>
  <si>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</si>
  <si>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</si>
  <si>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</si>
  <si>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</si>
  <si>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</si>
  <si>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</si>
  <si>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</si>
  <si>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</si>
  <si>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</si>
  <si>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</si>
  <si>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</si>
  <si>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</si>
  <si>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</si>
  <si>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</si>
  <si>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</si>
  <si>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</si>
  <si>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</si>
  <si>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</si>
  <si>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</si>
  <si>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</si>
  <si>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</si>
  <si>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</si>
  <si>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</si>
  <si>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</si>
  <si>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</si>
  <si>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</si>
  <si>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</si>
  <si>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</si>
  <si>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</si>
  <si>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</si>
  <si>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</si>
  <si>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</si>
  <si>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</si>
  <si>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</si>
  <si>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</si>
  <si>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</si>
  <si>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</si>
  <si>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</si>
  <si>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</si>
  <si>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</si>
  <si>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</si>
  <si>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</si>
  <si>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</si>
  <si>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</si>
  <si>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</si>
  <si>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</si>
  <si>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</si>
  <si>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</si>
  <si>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</si>
  <si>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</si>
  <si>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</si>
  <si>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</si>
  <si>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</si>
  <si>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</si>
  <si>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</si>
  <si>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</si>
  <si>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</si>
  <si>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</si>
  <si>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</si>
  <si>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</si>
  <si>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</si>
  <si>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</si>
  <si>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</si>
  <si>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</si>
  <si>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</si>
  <si>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</si>
  <si>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</si>
  <si>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</si>
  <si>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</si>
  <si>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</si>
  <si>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</si>
  <si>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</si>
  <si>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</si>
  <si>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</si>
  <si>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</si>
  <si>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</si>
  <si>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</si>
  <si>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</si>
  <si>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</si>
  <si>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</si>
  <si>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</si>
  <si>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</si>
  <si>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</si>
  <si>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</si>
  <si>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</si>
  <si>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</si>
  <si>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</si>
  <si>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</si>
  <si>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</si>
  <si>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</si>
  <si>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</si>
  <si>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</si>
  <si>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</si>
  <si>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</si>
  <si>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</si>
  <si>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</si>
  <si>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</si>
  <si>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</si>
  <si>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</si>
  <si>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</si>
  <si>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</si>
  <si>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</si>
  <si>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</si>
  <si>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</si>
  <si>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</si>
  <si>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</si>
  <si>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</si>
  <si>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</si>
  <si>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</si>
  <si>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</si>
  <si>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</si>
  <si>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</si>
  <si>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</si>
  <si>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</si>
  <si>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</si>
  <si>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</si>
  <si>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</si>
  <si>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</si>
  <si>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</si>
  <si>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</si>
  <si>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</si>
  <si>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</si>
  <si>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</si>
  <si>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</si>
  <si>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</si>
  <si>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</si>
  <si>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</si>
  <si>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</si>
  <si>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</si>
  <si>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</si>
  <si>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</si>
  <si>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</si>
  <si>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</si>
  <si>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</si>
  <si>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</si>
  <si>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</si>
  <si>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</si>
  <si>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</si>
  <si>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</si>
  <si>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</si>
  <si>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</si>
  <si>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</si>
  <si>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</si>
  <si>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</si>
  <si>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</si>
  <si>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</si>
  <si>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</si>
  <si>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</si>
  <si>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</si>
  <si>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</si>
  <si>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</si>
  <si>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</si>
  <si>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</si>
  <si>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</si>
  <si>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</si>
  <si>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</si>
  <si>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</si>
  <si>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</si>
  <si>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</si>
  <si>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</si>
  <si>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</si>
  <si>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</si>
  <si>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</si>
  <si>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</si>
  <si>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</si>
  <si>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</si>
  <si>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</si>
  <si>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</si>
  <si>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</si>
  <si>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</si>
  <si>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</si>
  <si>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</si>
  <si>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</si>
  <si>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</si>
  <si>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</si>
  <si>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</si>
  <si>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</si>
  <si>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</si>
  <si>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</si>
  <si>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</si>
  <si>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</si>
  <si>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</si>
  <si>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</si>
  <si>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</si>
  <si>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</si>
  <si>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</si>
  <si>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</si>
  <si>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</si>
  <si>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</si>
  <si>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</si>
  <si>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</si>
  <si>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</si>
  <si>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</si>
  <si>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</si>
  <si>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</si>
  <si>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</si>
  <si>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</si>
  <si>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</si>
  <si>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</si>
  <si>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</si>
  <si>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</si>
  <si>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</si>
  <si>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</si>
  <si>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</si>
  <si>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</si>
  <si>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</si>
  <si>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</si>
  <si>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</si>
  <si>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</si>
  <si>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</si>
  <si>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</si>
  <si>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</si>
  <si>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</si>
  <si>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</si>
  <si>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</si>
  <si>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</si>
  <si>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</si>
  <si>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</si>
  <si>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</si>
  <si>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</si>
  <si>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</si>
  <si>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</si>
  <si>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</si>
  <si>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</si>
  <si>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</si>
  <si>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</si>
  <si>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</si>
  <si>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</si>
  <si>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</si>
  <si>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</si>
  <si>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</si>
  <si>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</si>
  <si>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</si>
  <si>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</si>
  <si>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</si>
  <si>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</si>
  <si>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</si>
  <si>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</si>
  <si>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</si>
  <si>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</si>
  <si>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</si>
  <si>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</si>
  <si>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</si>
  <si>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</si>
  <si>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</si>
  <si>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</si>
  <si>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</si>
  <si>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</si>
  <si>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</si>
  <si>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</si>
  <si>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</si>
  <si>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</si>
  <si>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</si>
  <si>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</si>
  <si>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</si>
  <si>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</si>
  <si>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</si>
  <si>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</si>
  <si>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</si>
  <si>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</si>
  <si>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</si>
  <si>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</si>
  <si>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</si>
  <si>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</si>
  <si>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</si>
  <si>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</si>
  <si>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</si>
  <si>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</si>
  <si>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</si>
  <si>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</si>
  <si>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</si>
  <si>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</si>
  <si>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</si>
  <si>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</si>
  <si>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</si>
  <si>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</si>
  <si>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</si>
  <si>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</si>
  <si>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</si>
  <si>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</si>
  <si>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</si>
  <si>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</si>
  <si>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</si>
  <si>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</si>
  <si>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</si>
  <si>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</si>
  <si>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</si>
  <si>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</si>
  <si>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</si>
  <si>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</si>
  <si>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</si>
  <si>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</si>
  <si>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</si>
  <si>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</si>
  <si>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</si>
  <si>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</si>
  <si>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</si>
  <si>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</si>
  <si>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</si>
  <si>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</si>
  <si>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</si>
  <si>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</si>
  <si>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</si>
  <si>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</si>
  <si>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</si>
  <si>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</si>
  <si>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</si>
  <si>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</si>
  <si>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</si>
  <si>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</si>
  <si>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</si>
  <si>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</si>
  <si>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</si>
  <si>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</si>
  <si>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</si>
  <si>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</si>
  <si>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</si>
  <si>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</si>
  <si>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</si>
  <si>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</si>
  <si>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</si>
  <si>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</si>
  <si>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</si>
  <si>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</si>
  <si>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</si>
  <si>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</si>
  <si>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</si>
  <si>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</si>
  <si>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</si>
  <si>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</si>
  <si>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</si>
  <si>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</si>
  <si>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</si>
  <si>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</si>
  <si>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</si>
  <si>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</si>
  <si>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</si>
  <si>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</si>
  <si>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</si>
  <si>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</si>
  <si>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</si>
  <si>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</si>
  <si>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</si>
  <si>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</si>
  <si>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</si>
  <si>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</si>
  <si>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</si>
  <si>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</si>
  <si>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</si>
  <si>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</si>
  <si>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</si>
  <si>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</si>
  <si>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</si>
  <si>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</si>
  <si>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</si>
  <si>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</si>
  <si>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</si>
  <si>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</si>
  <si>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</si>
  <si>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</si>
  <si>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</si>
  <si>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</si>
  <si>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</si>
  <si>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</si>
  <si>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</si>
  <si>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</si>
  <si>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</si>
  <si>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</si>
  <si>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</si>
  <si>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</si>
  <si>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</si>
  <si>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</si>
  <si>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</si>
  <si>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</si>
  <si>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</si>
  <si>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</si>
  <si>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</si>
  <si>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</si>
  <si>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</si>
  <si>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</si>
  <si>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</si>
  <si>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</si>
  <si>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</si>
  <si>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</si>
  <si>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</si>
  <si>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</si>
  <si>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</si>
  <si>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</si>
  <si>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</si>
  <si>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</si>
  <si>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</si>
  <si>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</si>
  <si>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</si>
  <si>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</si>
  <si>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</si>
  <si>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</si>
  <si>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</si>
  <si>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</si>
  <si>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</si>
  <si>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</si>
  <si>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</si>
  <si>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</si>
  <si>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</si>
  <si>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</si>
  <si>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</si>
  <si>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</si>
  <si>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</si>
  <si>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</si>
  <si>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</si>
  <si>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</si>
  <si>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</si>
  <si>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</si>
  <si>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</si>
  <si>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</si>
  <si>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</si>
  <si>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</si>
  <si>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</si>
  <si>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</si>
  <si>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</si>
  <si>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</si>
  <si>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</si>
  <si>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</si>
  <si>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</si>
  <si>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</si>
  <si>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</si>
  <si>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</si>
  <si>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</si>
  <si>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</si>
  <si>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</si>
  <si>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</si>
  <si>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</si>
  <si>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</si>
  <si>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</si>
  <si>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</si>
  <si>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</si>
  <si>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</si>
  <si>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</si>
  <si>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</si>
  <si>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</si>
  <si>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</si>
  <si>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</si>
  <si>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</si>
  <si>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</si>
  <si>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</si>
  <si>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</si>
  <si>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</si>
  <si>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</si>
  <si>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</si>
  <si>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</si>
  <si>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</si>
  <si>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</si>
  <si>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</si>
  <si>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</si>
  <si>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</si>
  <si>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</si>
  <si>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</si>
  <si>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</si>
  <si>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</si>
  <si>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</si>
  <si>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</si>
  <si>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</si>
  <si>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</si>
  <si>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</si>
  <si>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</si>
  <si>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</si>
  <si>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</si>
  <si>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</si>
  <si>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</si>
  <si>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</si>
  <si>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</si>
  <si>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</si>
  <si>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</si>
  <si>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</si>
  <si>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</si>
  <si>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</si>
  <si>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</si>
  <si>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</si>
  <si>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</si>
  <si>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</si>
  <si>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</si>
  <si>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</si>
  <si>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</si>
  <si>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</si>
  <si>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</si>
  <si>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</si>
  <si>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</si>
  <si>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</si>
  <si>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</si>
  <si>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</si>
  <si>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</si>
  <si>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</si>
  <si>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</si>
  <si>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</si>
  <si>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</si>
  <si>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</si>
  <si>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</si>
  <si>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</si>
  <si>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</si>
  <si>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</si>
  <si>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</si>
  <si>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</si>
  <si>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</si>
  <si>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</si>
  <si>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</si>
  <si>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</si>
  <si>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</si>
  <si>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</si>
  <si>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</si>
  <si>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</si>
  <si>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</si>
  <si>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</si>
  <si>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</si>
  <si>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</si>
  <si>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</si>
  <si>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</si>
  <si>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</si>
  <si>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</si>
  <si>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</si>
  <si>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</si>
  <si>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</si>
  <si>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</si>
  <si>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</si>
  <si>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</si>
  <si>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</si>
  <si>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</si>
  <si>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</si>
  <si>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</si>
  <si>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</si>
  <si>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</si>
  <si>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</si>
  <si>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</si>
  <si>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</si>
  <si>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</si>
  <si>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</si>
  <si>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</si>
  <si>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</si>
  <si>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</si>
  <si>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</si>
  <si>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</si>
  <si>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</si>
  <si>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</si>
  <si>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</si>
  <si>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</si>
  <si>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</si>
  <si>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</si>
  <si>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</si>
  <si>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</si>
  <si>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</si>
  <si>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</si>
  <si>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</si>
  <si>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</si>
  <si>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</si>
  <si>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</si>
  <si>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</si>
  <si>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</si>
  <si>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</si>
  <si>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</si>
  <si>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</si>
  <si>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</si>
  <si>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</si>
  <si>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</si>
  <si>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</si>
  <si>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</si>
  <si>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</si>
  <si>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</si>
  <si>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</si>
  <si>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</si>
  <si>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</si>
  <si>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</si>
  <si>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</si>
  <si>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</si>
  <si>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</si>
  <si>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</si>
  <si>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</si>
  <si>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</si>
  <si>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</si>
  <si>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</si>
  <si>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</si>
  <si>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</si>
  <si>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</si>
  <si>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</si>
  <si>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</si>
  <si>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</si>
  <si>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</si>
  <si>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</si>
  <si>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</si>
  <si>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</si>
  <si>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</si>
  <si>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</si>
  <si>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</si>
  <si>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</si>
  <si>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</si>
  <si>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</si>
  <si>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</si>
  <si>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</si>
  <si>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</si>
  <si>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</si>
  <si>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</si>
  <si>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</si>
  <si>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</si>
  <si>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</si>
  <si>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</si>
  <si>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</si>
  <si>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</si>
  <si>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</si>
  <si>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</si>
  <si>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</si>
  <si>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</si>
  <si>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</si>
  <si>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</si>
  <si>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</si>
  <si>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</si>
  <si>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</si>
  <si>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</si>
  <si>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</si>
  <si>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</si>
  <si>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</si>
  <si>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</si>
  <si>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</si>
  <si>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</si>
  <si>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</si>
  <si>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</si>
  <si>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</si>
  <si>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</si>
  <si>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</si>
  <si>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</si>
  <si>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</si>
  <si>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</si>
  <si>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</si>
  <si>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</si>
  <si>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</si>
  <si>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</si>
  <si>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</si>
  <si>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</si>
  <si>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</si>
  <si>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</si>
  <si>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</si>
  <si>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</si>
  <si>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</si>
  <si>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</si>
  <si>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</si>
  <si>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</si>
  <si>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</si>
  <si>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</si>
  <si>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</si>
  <si>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</si>
  <si>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</si>
  <si>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</si>
  <si>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</si>
  <si>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</si>
  <si>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</si>
  <si>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</si>
  <si>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</si>
  <si>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</si>
  <si>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</si>
  <si>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</si>
  <si>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</si>
  <si>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</si>
  <si>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</si>
  <si>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</si>
  <si>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</si>
  <si>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</si>
  <si>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</si>
  <si>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</si>
  <si>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</si>
  <si>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</si>
  <si>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</si>
  <si>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</si>
  <si>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</si>
  <si>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</si>
  <si>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</si>
  <si>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</si>
  <si>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</si>
  <si>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</si>
  <si>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</si>
  <si>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</si>
  <si>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</si>
  <si>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</si>
  <si>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</si>
  <si>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</si>
  <si>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</si>
  <si>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</si>
  <si>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</si>
  <si>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</si>
  <si>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</si>
  <si>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</si>
  <si>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</si>
  <si>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</si>
  <si>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</si>
  <si>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</si>
  <si>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</si>
  <si>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</si>
  <si>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</si>
  <si>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</si>
  <si>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</si>
  <si>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</si>
  <si>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</si>
  <si>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</si>
  <si>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</si>
  <si>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</si>
  <si>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</si>
  <si>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</si>
  <si>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</si>
  <si>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</si>
  <si>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</si>
  <si>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</si>
  <si>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</si>
  <si>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</si>
  <si>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</si>
  <si>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</si>
  <si>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</si>
  <si>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</si>
  <si>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</si>
  <si>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</si>
  <si>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</si>
  <si>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</si>
  <si>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</si>
  <si>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</si>
  <si>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</si>
  <si>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</si>
  <si>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</si>
  <si>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</si>
  <si>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</si>
  <si>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</si>
  <si>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</si>
  <si>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</si>
  <si>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</si>
  <si>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</si>
  <si>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</si>
  <si>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</si>
  <si>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</si>
  <si>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</si>
  <si>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</si>
  <si>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</si>
  <si>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</si>
  <si>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</si>
  <si>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</si>
  <si>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</si>
  <si>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</si>
  <si>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</si>
  <si>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</si>
  <si>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</si>
  <si>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</si>
  <si>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</si>
  <si>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</si>
  <si>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</si>
  <si>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</si>
  <si>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</si>
  <si>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</si>
  <si>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</si>
  <si>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</si>
  <si>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</si>
  <si>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</si>
  <si>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</si>
  <si>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</si>
  <si>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</si>
  <si>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</si>
  <si>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</si>
  <si>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</si>
  <si>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</si>
  <si>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</si>
  <si>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</si>
  <si>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</si>
  <si>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</si>
  <si>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</si>
  <si>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</si>
  <si>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</si>
  <si>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</si>
  <si>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</si>
  <si>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</si>
  <si>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</si>
  <si>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</si>
  <si>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</si>
  <si>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</si>
  <si>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</si>
  <si>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</si>
  <si>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</si>
  <si>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</si>
  <si>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</si>
  <si>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</si>
  <si>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</si>
  <si>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</si>
  <si>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</si>
  <si>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</si>
  <si>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</si>
  <si>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</si>
  <si>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</si>
  <si>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</si>
  <si>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</si>
  <si>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</si>
  <si>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</si>
  <si>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</si>
  <si>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</si>
  <si>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</si>
  <si>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</si>
  <si>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</si>
  <si>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</si>
  <si>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</si>
  <si>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</si>
  <si>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</si>
  <si>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</si>
  <si>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</si>
  <si>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</si>
  <si>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</si>
  <si>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</si>
  <si>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</si>
  <si>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</si>
  <si>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</si>
  <si>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</si>
  <si>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</si>
  <si>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</si>
  <si>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</si>
  <si>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</si>
  <si>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</si>
  <si>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</si>
  <si>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</si>
  <si>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</si>
  <si>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</si>
  <si>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</si>
  <si>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</si>
  <si>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</si>
  <si>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</si>
  <si>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</si>
  <si>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</si>
  <si>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</si>
  <si>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</si>
  <si>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</si>
  <si>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</si>
  <si>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</si>
  <si>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</si>
  <si>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</si>
  <si>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</si>
  <si>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</si>
  <si>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</si>
  <si>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</si>
  <si>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</si>
  <si>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</si>
  <si>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</si>
  <si>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</si>
  <si>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</si>
  <si>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</si>
  <si>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</si>
  <si>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</si>
  <si>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</si>
  <si>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</si>
  <si>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</si>
  <si>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</si>
  <si>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</si>
  <si>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</si>
  <si>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</si>
  <si>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</si>
  <si>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</si>
  <si>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</si>
  <si>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</si>
  <si>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</si>
  <si>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</si>
  <si>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</si>
  <si>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</si>
  <si>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</si>
  <si>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</si>
  <si>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</si>
  <si>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</si>
  <si>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</si>
  <si>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</si>
  <si>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</si>
  <si>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</si>
  <si>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</si>
  <si>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</si>
  <si>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</si>
  <si>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</si>
  <si>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</si>
  <si>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</si>
  <si>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</si>
  <si>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</si>
  <si>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</si>
  <si>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</si>
  <si>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</si>
  <si>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</si>
  <si>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</si>
  <si>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</si>
  <si>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</si>
  <si>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</si>
  <si>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</si>
  <si>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</si>
  <si>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</si>
  <si>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</si>
  <si>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</si>
  <si>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</si>
  <si>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</si>
  <si>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</si>
  <si>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</si>
  <si>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</si>
  <si>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</si>
  <si>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</si>
  <si>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</si>
  <si>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</si>
  <si>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</si>
  <si>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</si>
  <si>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</si>
  <si>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</si>
  <si>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</si>
  <si>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</si>
  <si>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</si>
  <si>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</si>
  <si>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</si>
  <si>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</si>
  <si>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</si>
  <si>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</si>
  <si>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</si>
  <si>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</si>
  <si>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</si>
  <si>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</si>
  <si>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</si>
  <si>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</si>
  <si>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</si>
  <si>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</si>
  <si>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</si>
  <si>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</si>
  <si>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</si>
  <si>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</si>
  <si>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</si>
  <si>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</si>
  <si>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</si>
  <si>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</si>
  <si>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</si>
  <si>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</si>
  <si>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</si>
  <si>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</si>
  <si>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</si>
  <si>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</si>
  <si>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</si>
  <si>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</si>
  <si>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</si>
  <si>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</si>
  <si>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</si>
  <si>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</si>
  <si>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</si>
  <si>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</si>
  <si>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</si>
  <si>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</si>
  <si>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</si>
  <si>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</si>
  <si>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</si>
  <si>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</si>
  <si>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</si>
  <si>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</si>
  <si>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</si>
  <si>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</si>
  <si>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</si>
  <si>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</si>
  <si>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</si>
  <si>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</si>
  <si>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</si>
  <si>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</si>
  <si>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</si>
  <si>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</si>
  <si>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</si>
  <si>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</si>
  <si>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</si>
  <si>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</si>
  <si>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</si>
  <si>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</si>
  <si>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</si>
  <si>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</si>
  <si>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</si>
  <si>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</si>
  <si>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</si>
  <si>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</si>
  <si>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</si>
  <si>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</si>
  <si>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</si>
  <si>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</si>
  <si>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</si>
  <si>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</si>
  <si>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</si>
  <si>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</si>
  <si>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</si>
  <si>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</si>
  <si>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</si>
  <si>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</si>
  <si>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</si>
  <si>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</si>
  <si>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</si>
  <si>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</si>
  <si>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</si>
  <si>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</si>
  <si>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</si>
  <si>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</si>
  <si>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</si>
  <si>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</si>
  <si>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</si>
  <si>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</si>
  <si>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</si>
  <si>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</si>
  <si>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</si>
  <si>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</si>
  <si>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</si>
  <si>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</si>
  <si>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</si>
  <si>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</si>
  <si>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</si>
  <si>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</si>
  <si>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</si>
  <si>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</si>
  <si>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</si>
  <si>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</si>
  <si>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</si>
  <si>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</si>
  <si>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</si>
  <si>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</si>
  <si>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</si>
  <si>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</si>
  <si>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</si>
  <si>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</si>
  <si>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</si>
  <si>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</si>
  <si>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</si>
  <si>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</si>
  <si>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</si>
  <si>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</si>
  <si>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</si>
  <si>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</si>
  <si>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</si>
  <si>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</si>
  <si>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</si>
  <si>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</si>
  <si>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</si>
  <si>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</si>
  <si>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</si>
  <si>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</si>
  <si>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</si>
  <si>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</si>
  <si>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</si>
  <si>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</si>
  <si>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</si>
  <si>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</si>
  <si>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</si>
  <si>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</si>
  <si>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</si>
  <si>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</si>
  <si>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</si>
  <si>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</si>
  <si>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</si>
  <si>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</si>
  <si>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</si>
  <si>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</si>
  <si>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</si>
  <si>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</si>
  <si>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</si>
  <si>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</si>
  <si>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</si>
  <si>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</si>
  <si>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</si>
  <si>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</si>
  <si>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</si>
  <si>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</si>
  <si>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</si>
  <si>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</si>
  <si>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</si>
  <si>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</si>
  <si>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</si>
  <si>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</si>
  <si>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</si>
  <si>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</si>
  <si>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</si>
  <si>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</si>
  <si>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</si>
  <si>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</si>
  <si>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</si>
  <si>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</si>
  <si>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</si>
  <si>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</si>
  <si>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</si>
  <si>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</si>
  <si>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</si>
  <si>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</si>
  <si>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</si>
  <si>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</si>
  <si>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</si>
  <si>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</si>
  <si>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</si>
  <si>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</si>
  <si>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</si>
  <si>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</si>
  <si>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</si>
  <si>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</si>
  <si>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</si>
  <si>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</si>
  <si>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</si>
  <si>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</si>
  <si>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</si>
  <si>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</si>
  <si>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</si>
  <si>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</si>
  <si>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</si>
  <si>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</si>
  <si>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</si>
  <si>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</si>
  <si>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</si>
  <si>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</si>
  <si>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</si>
  <si>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</si>
  <si>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</si>
  <si>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</si>
  <si>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</si>
  <si>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</si>
  <si>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</si>
  <si>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</si>
  <si>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</si>
  <si>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</si>
  <si>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</si>
  <si>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</si>
  <si>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</si>
  <si>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</si>
  <si>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</si>
  <si>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</si>
  <si>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</si>
  <si>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</si>
  <si>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</si>
  <si>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</si>
  <si>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</si>
  <si>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</si>
  <si>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</si>
  <si>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</si>
  <si>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</si>
  <si>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</si>
  <si>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</si>
  <si>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</si>
  <si>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</si>
  <si>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</si>
  <si>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</si>
  <si>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</si>
  <si>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</si>
  <si>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</si>
  <si>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</si>
  <si>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</si>
  <si>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</si>
  <si>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</si>
  <si>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</si>
  <si>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</si>
  <si>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</si>
  <si>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</si>
  <si>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</si>
  <si>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</si>
  <si>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</si>
  <si>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</si>
  <si>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</si>
  <si>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</si>
  <si>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</si>
  <si>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</si>
  <si>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</si>
  <si>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</si>
  <si>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</si>
  <si>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</si>
  <si>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</si>
  <si>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</si>
  <si>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</si>
  <si>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</si>
  <si>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</si>
  <si>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</si>
  <si>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</si>
  <si>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</si>
  <si>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</si>
  <si>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</si>
  <si>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</si>
  <si>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</si>
  <si>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</si>
  <si>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</si>
  <si>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</si>
  <si>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</si>
  <si>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</si>
  <si>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</si>
  <si>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</si>
  <si>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</si>
  <si>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</si>
  <si>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</si>
  <si>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</si>
  <si>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</si>
  <si>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</si>
  <si>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</si>
  <si>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</si>
  <si>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</si>
  <si>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</si>
  <si>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</si>
  <si>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</si>
  <si>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</si>
  <si>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</si>
  <si>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</si>
  <si>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</si>
  <si>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</si>
  <si>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</si>
  <si>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</si>
  <si>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</si>
  <si>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</si>
  <si>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</si>
  <si>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</si>
  <si>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</si>
  <si>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</si>
  <si>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</si>
  <si>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</si>
  <si>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</si>
  <si>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</si>
  <si>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</si>
  <si>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</si>
  <si>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</si>
  <si>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</si>
  <si>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</si>
  <si>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</si>
  <si>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</si>
  <si>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</si>
  <si>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</si>
  <si>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</si>
  <si>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</si>
  <si>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</si>
  <si>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</si>
  <si>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</si>
  <si>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</si>
  <si>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</si>
  <si>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</si>
  <si>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</si>
  <si>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</si>
  <si>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</si>
  <si>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</si>
  <si>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</si>
  <si>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</si>
  <si>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</si>
  <si>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</si>
  <si>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</si>
  <si>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</si>
  <si>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</si>
  <si>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</si>
  <si>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</si>
  <si>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</si>
  <si>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</si>
  <si>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</si>
  <si>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</si>
  <si>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</si>
  <si>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</si>
  <si>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</si>
  <si>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</si>
  <si>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</si>
  <si>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</si>
  <si>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</si>
  <si>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</si>
  <si>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</si>
  <si>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</si>
  <si>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</si>
  <si>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</si>
  <si>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</si>
  <si>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</si>
  <si>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</si>
  <si>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</si>
  <si>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</si>
  <si>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</si>
  <si>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</si>
  <si>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</si>
  <si>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</si>
  <si>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</si>
  <si>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</si>
  <si>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</si>
  <si>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</si>
  <si>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</si>
  <si>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</si>
  <si>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</si>
  <si>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</si>
  <si>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</si>
  <si>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</si>
  <si>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</si>
  <si>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</si>
  <si>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</si>
  <si>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</si>
  <si>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</si>
  <si>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</si>
  <si>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</si>
  <si>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</si>
  <si>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</si>
  <si>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</si>
  <si>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</si>
  <si>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</si>
  <si>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</si>
  <si>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</si>
  <si>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</si>
  <si>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</si>
  <si>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</si>
  <si>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</si>
  <si>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</si>
  <si>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</si>
  <si>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</si>
  <si>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</si>
  <si>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</si>
  <si>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</si>
  <si>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</si>
  <si>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</si>
  <si>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</si>
  <si>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</si>
  <si>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</si>
  <si>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</si>
  <si>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</si>
  <si>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</si>
  <si>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</si>
  <si>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</si>
  <si>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</si>
  <si>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</si>
  <si>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</si>
  <si>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</si>
  <si>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</si>
  <si>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</si>
  <si>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</si>
  <si>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</si>
  <si>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</si>
  <si>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</si>
  <si>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</si>
  <si>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</si>
  <si>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</si>
  <si>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</si>
  <si>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</si>
  <si>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</si>
  <si>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</si>
  <si>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</si>
  <si>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</si>
  <si>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</si>
  <si>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</si>
  <si>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</si>
  <si>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</si>
  <si>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</si>
  <si>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</si>
  <si>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</si>
  <si>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</si>
  <si>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</si>
  <si>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</si>
  <si>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</si>
  <si>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</si>
  <si>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</si>
  <si>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</si>
  <si>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</si>
  <si>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</si>
  <si>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</si>
  <si>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</si>
  <si>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</si>
  <si>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</si>
  <si>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</si>
  <si>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</si>
  <si>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</si>
  <si>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</si>
  <si>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</si>
  <si>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</si>
  <si>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</si>
  <si>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</si>
  <si>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</si>
  <si>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</si>
  <si>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</si>
  <si>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</si>
  <si>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</si>
  <si>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</si>
  <si>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</si>
  <si>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</si>
  <si>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</si>
  <si>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</si>
  <si>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</si>
  <si>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</si>
  <si>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</si>
  <si>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</si>
  <si>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</si>
  <si>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</si>
  <si>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</si>
  <si>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</si>
  <si>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</si>
  <si>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</si>
  <si>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</si>
  <si>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</si>
  <si>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</si>
  <si>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</si>
  <si>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</si>
  <si>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</si>
  <si>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</si>
  <si>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</si>
  <si>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</si>
  <si>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</si>
  <si>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</si>
  <si>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</si>
  <si>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</si>
  <si>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</si>
  <si>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</si>
  <si>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</si>
  <si>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</si>
  <si>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</si>
  <si>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</si>
  <si>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</si>
  <si>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</si>
  <si>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</si>
  <si>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</si>
  <si>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</si>
  <si>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</si>
  <si>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</si>
  <si>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</si>
  <si>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</si>
  <si>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</si>
  <si>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</si>
  <si>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</si>
  <si>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</si>
  <si>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</si>
  <si>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</si>
  <si>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</si>
  <si>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</si>
  <si>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</si>
  <si>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</si>
  <si>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</si>
  <si>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</si>
  <si>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</si>
  <si>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</si>
  <si>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</si>
  <si>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</si>
  <si>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</si>
  <si>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</si>
  <si>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</si>
  <si>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</si>
  <si>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</si>
  <si>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</si>
  <si>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</si>
  <si>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</si>
  <si>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</si>
  <si>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</si>
  <si>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</si>
  <si>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</si>
  <si>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</si>
  <si>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</si>
  <si>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</si>
  <si>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</si>
  <si>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</si>
  <si>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</si>
  <si>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</si>
  <si>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</si>
  <si>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</si>
  <si>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</si>
  <si>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</si>
  <si>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</si>
  <si>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</si>
  <si>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</si>
  <si>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</si>
  <si>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</si>
  <si>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</si>
  <si>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</si>
  <si>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</si>
  <si>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</si>
  <si>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</si>
  <si>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</si>
  <si>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</si>
  <si>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</si>
  <si>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</si>
  <si>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</si>
  <si>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</si>
  <si>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</si>
  <si>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</si>
  <si>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</si>
  <si>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</si>
  <si>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</si>
  <si>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</si>
  <si>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</si>
  <si>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</si>
  <si>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</si>
  <si>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</si>
  <si>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</si>
  <si>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</si>
  <si>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</si>
  <si>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</si>
  <si>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</si>
  <si>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</si>
  <si>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</si>
  <si>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</si>
  <si>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</si>
  <si>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</si>
  <si>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</si>
  <si>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</si>
  <si>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</si>
  <si>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</si>
  <si>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</si>
  <si>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</si>
  <si>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</si>
  <si>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</si>
  <si>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</si>
  <si>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</si>
  <si>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</si>
  <si>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</si>
  <si>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</si>
  <si>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</si>
  <si>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</si>
  <si>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</si>
  <si>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</si>
  <si>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</si>
  <si>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</si>
  <si>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</si>
  <si>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</si>
  <si>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</si>
  <si>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</si>
  <si>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</si>
  <si>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</si>
  <si>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</si>
  <si>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</si>
  <si>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</si>
  <si>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</si>
  <si>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</si>
  <si>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</si>
  <si>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</si>
  <si>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</si>
  <si>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</si>
  <si>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</si>
  <si>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</si>
  <si>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</si>
  <si>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</si>
  <si>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</si>
  <si>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</si>
  <si>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</si>
  <si>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</si>
  <si>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</si>
  <si>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</si>
  <si>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</si>
  <si>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</si>
  <si>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</si>
  <si>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</si>
  <si>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</si>
  <si>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</si>
  <si>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</si>
  <si>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</si>
  <si>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</si>
  <si>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</si>
  <si>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</si>
  <si>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</si>
  <si>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</si>
  <si>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</si>
  <si>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</si>
  <si>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</si>
  <si>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</si>
  <si>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</si>
  <si>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</si>
  <si>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</si>
  <si>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</si>
  <si>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</si>
  <si>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</si>
  <si>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</si>
  <si>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</si>
  <si>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</si>
  <si>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</si>
  <si>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</si>
  <si>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</si>
  <si>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</si>
  <si>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</si>
  <si>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</si>
  <si>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</si>
  <si>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</si>
  <si>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</si>
  <si>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</si>
  <si>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</si>
  <si>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</si>
  <si>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</si>
  <si>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</si>
  <si>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</si>
  <si>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</si>
  <si>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</si>
  <si>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</si>
  <si>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</si>
  <si>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</si>
  <si>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</si>
  <si>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</si>
  <si>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</si>
  <si>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</si>
  <si>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</si>
  <si>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</si>
  <si>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</si>
  <si>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</si>
  <si>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</si>
  <si>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</si>
  <si>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</si>
  <si>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</si>
  <si>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</si>
  <si>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</si>
  <si>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</si>
  <si>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</si>
  <si>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</si>
  <si>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</si>
  <si>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</si>
  <si>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</si>
  <si>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</si>
  <si>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</si>
  <si>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</si>
  <si>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</si>
  <si>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</si>
  <si>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</si>
  <si>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</si>
  <si>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</si>
  <si>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</si>
  <si>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</si>
  <si>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</si>
  <si>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</si>
  <si>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</si>
  <si>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</si>
  <si>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</si>
  <si>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</si>
  <si>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</si>
  <si>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</si>
  <si>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</si>
  <si>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</si>
  <si>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</si>
  <si>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</si>
  <si>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</si>
  <si>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</si>
  <si>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</si>
  <si>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</si>
  <si>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</si>
  <si>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</si>
  <si>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</si>
  <si>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</si>
  <si>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</si>
  <si>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</si>
  <si>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</si>
  <si>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</si>
  <si>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</si>
  <si>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</si>
  <si>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</si>
  <si>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</si>
  <si>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</si>
  <si>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</si>
  <si>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</si>
  <si>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</si>
  <si>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</si>
  <si>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</si>
  <si>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</si>
  <si>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</si>
  <si>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</si>
  <si>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</si>
  <si>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</si>
  <si>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</si>
  <si>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</si>
  <si>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</si>
  <si>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</si>
  <si>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</si>
  <si>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</si>
  <si>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</si>
  <si>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</si>
  <si>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</si>
  <si>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</si>
  <si>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</si>
  <si>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</si>
  <si>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</si>
  <si>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</si>
  <si>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</si>
  <si>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</si>
  <si>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</si>
  <si>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</si>
  <si>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</si>
  <si>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</si>
  <si>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</si>
  <si>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</si>
  <si>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</si>
  <si>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</si>
  <si>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</si>
  <si>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</si>
  <si>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</si>
  <si>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</si>
  <si>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</si>
  <si>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</si>
  <si>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</si>
  <si>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</si>
  <si>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</si>
  <si>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</si>
  <si>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</si>
  <si>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</si>
  <si>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</si>
  <si>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</si>
  <si>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</si>
  <si>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</si>
  <si>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</si>
  <si>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</si>
  <si>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</si>
  <si>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</si>
  <si>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</si>
  <si>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</si>
  <si>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</si>
  <si>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</si>
  <si>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</si>
  <si>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</si>
  <si>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</si>
  <si>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</si>
  <si>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</si>
  <si>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</si>
  <si>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</si>
  <si>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</si>
  <si>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</si>
  <si>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</si>
  <si>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</si>
  <si>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</si>
  <si>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</si>
  <si>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</si>
  <si>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</si>
  <si>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</si>
  <si>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</si>
  <si>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</si>
  <si>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</si>
  <si>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</si>
  <si>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</si>
  <si>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</si>
  <si>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</si>
  <si>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</si>
  <si>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</si>
  <si>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</si>
  <si>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</si>
  <si>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</si>
  <si>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</si>
  <si>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</si>
  <si>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</si>
  <si>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</si>
  <si>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</si>
  <si>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</si>
  <si>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</si>
  <si>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</si>
  <si>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</si>
  <si>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</si>
  <si>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</si>
  <si>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</si>
  <si>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</si>
  <si>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</si>
  <si>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</si>
  <si>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</si>
  <si>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</si>
  <si>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</si>
  <si>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</si>
  <si>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</si>
  <si>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</si>
  <si>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</si>
  <si>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</si>
  <si>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</si>
  <si>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</si>
  <si>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</si>
  <si>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</si>
  <si>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</si>
  <si>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</si>
  <si>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</si>
  <si>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</si>
  <si>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</si>
  <si>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</si>
  <si>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</si>
  <si>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</si>
  <si>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</si>
  <si>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</si>
  <si>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</si>
  <si>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</si>
  <si>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</si>
  <si>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</si>
  <si>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</si>
  <si>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</si>
  <si>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</si>
  <si>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</si>
  <si>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</si>
  <si>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</si>
  <si>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</si>
  <si>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</si>
  <si>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</si>
  <si>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</si>
  <si>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</si>
  <si>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</si>
  <si>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</si>
  <si>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</si>
  <si>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</si>
  <si>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</si>
  <si>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</si>
  <si>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</si>
  <si>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</si>
  <si>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</si>
  <si>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</si>
  <si>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</si>
  <si>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</si>
  <si>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</si>
  <si>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</si>
  <si>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</si>
  <si>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</si>
  <si>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</si>
  <si>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</si>
  <si>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</si>
  <si>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</si>
  <si>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</si>
  <si>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</si>
  <si>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</si>
  <si>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</si>
  <si>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</si>
  <si>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</si>
  <si>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</si>
  <si>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</si>
  <si>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</si>
  <si>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</si>
  <si>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</si>
  <si>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</si>
  <si>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</si>
  <si>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</si>
  <si>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</si>
  <si>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</si>
  <si>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</si>
  <si>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</si>
  <si>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</si>
  <si>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</si>
  <si>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</si>
  <si>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</si>
  <si>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</si>
  <si>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</si>
  <si>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</si>
  <si>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</si>
  <si>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</si>
  <si>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</si>
  <si>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</si>
  <si>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</si>
  <si>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</si>
  <si>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</si>
  <si>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</si>
  <si>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</si>
  <si>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</si>
  <si>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</si>
  <si>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</si>
  <si>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</si>
  <si>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</si>
  <si>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</si>
  <si>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</si>
  <si>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</si>
  <si>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</si>
  <si>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</si>
  <si>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</si>
  <si>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</si>
  <si>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</si>
  <si>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</si>
  <si>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</si>
  <si>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</si>
  <si>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</si>
  <si>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</si>
  <si>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</si>
  <si>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</si>
  <si>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</si>
  <si>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</si>
  <si>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</si>
  <si>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</si>
  <si>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</si>
  <si>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</si>
  <si>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</si>
  <si>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</si>
  <si>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</si>
  <si>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</si>
  <si>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</si>
  <si>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</si>
  <si>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</si>
  <si>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</si>
  <si>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</si>
  <si>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</si>
  <si>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</si>
  <si>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</si>
  <si>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</si>
  <si>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</si>
  <si>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</si>
  <si>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</si>
  <si>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</si>
  <si>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</si>
  <si>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</si>
  <si>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</si>
  <si>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</si>
  <si>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</si>
  <si>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</si>
  <si>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</si>
  <si>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</si>
  <si>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</si>
  <si>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</si>
  <si>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</si>
  <si>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</si>
  <si>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</si>
  <si>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</si>
  <si>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</si>
  <si>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</si>
  <si>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</si>
  <si>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</si>
  <si>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</si>
  <si>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</si>
  <si>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</si>
  <si>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</si>
  <si>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</si>
  <si>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</si>
  <si>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</si>
  <si>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</si>
  <si>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</si>
  <si>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</si>
  <si>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</si>
  <si>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</si>
  <si>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</si>
  <si>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</si>
  <si>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</si>
  <si>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</si>
  <si>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</si>
  <si>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</si>
  <si>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</si>
  <si>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</si>
  <si>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</si>
  <si>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</si>
  <si>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</si>
  <si>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</si>
  <si>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</si>
  <si>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</si>
  <si>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</si>
  <si>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</si>
  <si>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</si>
  <si>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</si>
  <si>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</si>
  <si>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</si>
  <si>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</si>
  <si>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</si>
  <si>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</si>
  <si>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</si>
  <si>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</si>
  <si>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</si>
  <si>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</si>
  <si>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</si>
  <si>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</si>
  <si>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</si>
  <si>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</si>
  <si>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</si>
  <si>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</si>
  <si>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</si>
  <si>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</si>
  <si>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</si>
  <si>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</si>
  <si>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</si>
  <si>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</si>
  <si>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</si>
  <si>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</si>
  <si>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</si>
  <si>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</si>
  <si>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</si>
  <si>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</si>
  <si>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</si>
  <si>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</si>
  <si>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</si>
  <si>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</si>
  <si>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</si>
  <si>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</si>
  <si>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</si>
  <si>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</si>
  <si>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</si>
  <si>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</si>
  <si>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</si>
  <si>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</si>
  <si>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</si>
  <si>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</si>
  <si>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</si>
  <si>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</si>
  <si>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</si>
  <si>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</si>
  <si>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</si>
  <si>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</si>
  <si>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</si>
  <si>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</si>
  <si>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</si>
  <si>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</si>
  <si>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</si>
  <si>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</si>
  <si>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</si>
  <si>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</si>
  <si>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</si>
  <si>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</si>
  <si>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</si>
  <si>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</si>
  <si>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</si>
  <si>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</si>
  <si>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</si>
  <si>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</si>
  <si>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</si>
  <si>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</si>
  <si>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</si>
  <si>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</si>
  <si>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</si>
  <si>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</si>
  <si>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</si>
  <si>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</si>
  <si>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</si>
  <si>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</si>
  <si>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</si>
  <si>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</si>
  <si>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</si>
  <si>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</si>
  <si>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</si>
  <si>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</si>
  <si>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</si>
  <si>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</si>
  <si>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</si>
  <si>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</si>
  <si>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</si>
  <si>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</si>
  <si>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</si>
  <si>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</si>
  <si>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</si>
  <si>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</si>
  <si>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</si>
  <si>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</si>
  <si>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</si>
  <si>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</si>
  <si>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</si>
  <si>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</si>
  <si>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</si>
  <si>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</si>
  <si>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</si>
  <si>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</si>
  <si>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</si>
  <si>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</si>
  <si>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</si>
  <si>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</si>
  <si>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</si>
  <si>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</si>
  <si>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</si>
  <si>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</si>
  <si>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</si>
  <si>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</si>
  <si>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</si>
  <si>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</si>
  <si>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</si>
  <si>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</si>
  <si>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</si>
  <si>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</si>
  <si>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</si>
  <si>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</si>
  <si>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</si>
  <si>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</si>
  <si>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</si>
  <si>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</si>
  <si>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</si>
  <si>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</si>
  <si>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</si>
  <si>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</si>
  <si>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</si>
  <si>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</si>
  <si>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</si>
  <si>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</si>
  <si>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</si>
  <si>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</si>
  <si>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</si>
  <si>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</si>
  <si>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</si>
  <si>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</si>
  <si>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</si>
  <si>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</si>
  <si>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</si>
  <si>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</si>
  <si>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</si>
  <si>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</si>
  <si>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</si>
  <si>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</si>
  <si>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</si>
  <si>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</si>
  <si>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</si>
  <si>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</si>
  <si>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</si>
  <si>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</si>
  <si>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</si>
  <si>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</si>
  <si>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</si>
  <si>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</si>
  <si>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</si>
  <si>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</si>
  <si>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</si>
  <si>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</si>
  <si>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</si>
  <si>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</si>
  <si>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</si>
  <si>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</si>
  <si>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</si>
  <si>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</si>
  <si>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</si>
  <si>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</si>
  <si>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</si>
  <si>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</si>
  <si>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</si>
  <si>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</si>
  <si>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</si>
  <si>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</si>
  <si>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</si>
  <si>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</si>
  <si>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</si>
  <si>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</si>
  <si>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</si>
  <si>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</si>
  <si>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</si>
  <si>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</si>
  <si>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</si>
  <si>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</si>
  <si>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</si>
  <si>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</si>
  <si>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</si>
  <si>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</si>
  <si>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</si>
  <si>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</si>
  <si>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</si>
  <si>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</si>
  <si>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</si>
  <si>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</si>
  <si>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</si>
  <si>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</si>
  <si>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</si>
  <si>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</si>
  <si>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</si>
  <si>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</si>
  <si>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</si>
  <si>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</si>
  <si>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</si>
  <si>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</si>
  <si>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</si>
  <si>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</si>
  <si>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</si>
  <si>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</si>
  <si>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</si>
  <si>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</si>
  <si>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</si>
  <si>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</si>
  <si>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</si>
  <si>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</si>
  <si>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</si>
  <si>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</si>
  <si>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</si>
  <si>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</si>
  <si>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</si>
  <si>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</si>
  <si>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</si>
  <si>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</si>
  <si>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</si>
  <si>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</si>
  <si>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</si>
  <si>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</si>
  <si>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</si>
  <si>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</si>
  <si>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</si>
  <si>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</si>
  <si>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</si>
  <si>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</si>
  <si>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</si>
  <si>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</si>
  <si>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</si>
  <si>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</si>
  <si>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</si>
  <si>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</si>
  <si>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</si>
  <si>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</si>
  <si>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</si>
  <si>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</si>
  <si>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</si>
  <si>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</si>
  <si>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</si>
  <si>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</si>
  <si>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</si>
  <si>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</si>
  <si>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</si>
  <si>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</si>
  <si>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</si>
  <si>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</si>
  <si>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</si>
  <si>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</si>
  <si>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</si>
  <si>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</si>
  <si>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</si>
  <si>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</si>
  <si>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</si>
  <si>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</si>
  <si>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</si>
  <si>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</si>
  <si>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</si>
  <si>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</si>
  <si>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</si>
  <si>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</si>
  <si>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</si>
  <si>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</si>
  <si>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</si>
  <si>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</si>
  <si>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</si>
  <si>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</si>
  <si>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</si>
  <si>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</si>
  <si>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</si>
  <si>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</si>
  <si>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</si>
  <si>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</si>
  <si>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</si>
  <si>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</si>
  <si>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</si>
  <si>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</si>
  <si>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</si>
  <si>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</si>
  <si>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</si>
  <si>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</si>
  <si>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</si>
  <si>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</si>
  <si>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</si>
  <si>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</si>
  <si>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</si>
  <si>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</si>
  <si>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</si>
  <si>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</si>
  <si>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</si>
  <si>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</si>
  <si>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</si>
  <si>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</si>
  <si>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</si>
  <si>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</si>
  <si>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</si>
  <si>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</si>
  <si>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</si>
  <si>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</si>
  <si>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</si>
  <si>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</si>
  <si>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</si>
  <si>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</si>
  <si>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</si>
  <si>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</si>
  <si>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</si>
  <si>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</si>
  <si>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</si>
  <si>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</si>
  <si>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</si>
  <si>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</si>
  <si>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</si>
  <si>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</si>
  <si>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</si>
  <si>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</si>
  <si>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</si>
  <si>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</si>
  <si>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</si>
  <si>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</si>
  <si>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</si>
  <si>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</si>
  <si>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</si>
  <si>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</si>
  <si>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</si>
  <si>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</si>
  <si>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</si>
  <si>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</si>
  <si>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</si>
  <si>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</si>
  <si>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</si>
  <si>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</si>
  <si>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</si>
  <si>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</si>
  <si>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</si>
  <si>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</si>
  <si>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</si>
  <si>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</si>
  <si>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</si>
  <si>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</si>
  <si>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</si>
  <si>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</si>
  <si>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</si>
  <si>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</si>
  <si>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</si>
  <si>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</si>
  <si>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</si>
  <si>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</si>
  <si>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</si>
  <si>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</si>
  <si>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</si>
  <si>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</si>
  <si>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</si>
  <si>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</si>
  <si>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</si>
  <si>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</si>
  <si>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</si>
  <si>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</si>
  <si>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</si>
  <si>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</si>
  <si>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</si>
  <si>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</si>
  <si>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</si>
  <si>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</si>
  <si>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</si>
  <si>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</si>
  <si>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</si>
  <si>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</si>
  <si>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</si>
  <si>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</si>
  <si>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</si>
  <si>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</si>
  <si>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</si>
  <si>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</si>
  <si>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</si>
  <si>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</si>
  <si>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</si>
  <si>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</si>
  <si>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</si>
  <si>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</si>
  <si>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</si>
  <si>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</si>
  <si>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</si>
  <si>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</si>
  <si>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</si>
  <si>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</si>
  <si>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</si>
  <si>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</si>
  <si>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</si>
  <si>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</si>
  <si>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</si>
  <si>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</si>
  <si>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</si>
  <si>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</si>
  <si>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</si>
  <si>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</si>
  <si>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</si>
  <si>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</si>
  <si>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</si>
  <si>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</si>
  <si>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</si>
  <si>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</si>
  <si>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</si>
  <si>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</si>
  <si>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</si>
  <si>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</si>
  <si>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</si>
  <si>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</si>
  <si>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</si>
  <si>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</si>
  <si>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</si>
  <si>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</si>
  <si>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</si>
  <si>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</si>
  <si>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</si>
  <si>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</si>
  <si>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</si>
  <si>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</si>
  <si>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</si>
  <si>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</si>
  <si>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</si>
  <si>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</si>
  <si>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</si>
  <si>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</si>
  <si>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</si>
  <si>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</si>
  <si>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</si>
  <si>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</si>
  <si>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</si>
  <si>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</si>
  <si>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</si>
  <si>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</si>
  <si>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</si>
  <si>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</si>
  <si>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</si>
  <si>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</si>
  <si>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</si>
  <si>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</si>
  <si>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</si>
  <si>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</si>
  <si>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</si>
  <si>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</si>
  <si>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</si>
  <si>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</si>
  <si>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</si>
  <si>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</si>
  <si>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</si>
  <si>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</si>
  <si>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</si>
  <si>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</si>
  <si>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</si>
  <si>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</si>
  <si>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</si>
  <si>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</si>
  <si>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</si>
  <si>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</si>
  <si>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</si>
  <si>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</si>
  <si>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</si>
  <si>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</si>
  <si>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</si>
  <si>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</si>
  <si>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</si>
  <si>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</si>
  <si>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</si>
  <si>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</si>
  <si>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</si>
  <si>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</si>
  <si>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</si>
  <si>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</si>
  <si>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</si>
  <si>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</si>
  <si>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</si>
  <si>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</si>
  <si>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</si>
  <si>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</si>
  <si>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</si>
  <si>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</si>
  <si>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</si>
  <si>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</si>
  <si>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</si>
  <si>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</si>
  <si>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</si>
  <si>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</si>
  <si>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</si>
  <si>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</si>
  <si>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</si>
  <si>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</si>
  <si>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</si>
  <si>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</si>
  <si>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</si>
  <si>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</si>
  <si>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</si>
  <si>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</si>
  <si>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</si>
  <si>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</si>
  <si>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</si>
  <si>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</si>
  <si>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</si>
  <si>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</si>
  <si>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</si>
  <si>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</si>
  <si>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</si>
  <si>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</si>
  <si>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</si>
  <si>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</si>
  <si>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</si>
  <si>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</si>
  <si>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</si>
  <si>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</si>
  <si>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</si>
  <si>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</si>
  <si>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</si>
  <si>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</si>
  <si>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</si>
  <si>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</si>
  <si>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</si>
  <si>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</si>
  <si>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</si>
  <si>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</si>
  <si>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</si>
  <si>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</si>
  <si>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</si>
  <si>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</si>
  <si>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</si>
  <si>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</si>
  <si>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</si>
  <si>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</si>
  <si>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</si>
  <si>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</si>
  <si>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</si>
  <si>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</si>
  <si>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</si>
  <si>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</si>
  <si>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</si>
  <si>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</si>
  <si>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</si>
  <si>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</si>
  <si>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</si>
  <si>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</si>
  <si>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</si>
  <si>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</si>
  <si>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</si>
  <si>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</si>
  <si>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</si>
  <si>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</si>
  <si>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</si>
  <si>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</si>
  <si>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</si>
  <si>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</si>
  <si>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</si>
  <si>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</si>
  <si>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</si>
  <si>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</si>
  <si>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</si>
  <si>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</si>
  <si>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</si>
  <si>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</si>
  <si>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</si>
  <si>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</si>
  <si>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</si>
  <si>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</si>
  <si>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</si>
  <si>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</si>
  <si>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</si>
  <si>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</si>
  <si>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</si>
  <si>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</si>
  <si>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</si>
  <si>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</si>
  <si>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</si>
  <si>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</si>
  <si>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</si>
  <si>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</si>
  <si>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</si>
  <si>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</si>
  <si>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</si>
  <si>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</si>
  <si>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</si>
  <si>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</si>
  <si>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</si>
  <si>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</si>
  <si>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</si>
  <si>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</si>
  <si>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</si>
  <si>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</si>
  <si>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</si>
  <si>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</si>
  <si>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</si>
  <si>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</si>
  <si>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</si>
  <si>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</si>
  <si>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</si>
  <si>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</si>
  <si>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</si>
  <si>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</si>
  <si>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</si>
  <si>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</si>
  <si>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</si>
  <si>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</si>
  <si>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</si>
  <si>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</si>
  <si>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</si>
  <si>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</si>
  <si>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</si>
  <si>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</si>
  <si>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</si>
  <si>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</si>
  <si>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</si>
  <si>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</si>
  <si>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</si>
  <si>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</si>
  <si>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</si>
  <si>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</si>
  <si>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</si>
  <si>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</si>
  <si>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</si>
  <si>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</si>
  <si>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</si>
  <si>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</si>
  <si>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</si>
  <si>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</si>
  <si>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</si>
  <si>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</si>
  <si>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</si>
  <si>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</si>
  <si>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</si>
  <si>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</si>
  <si>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</si>
  <si>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</si>
  <si>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</si>
  <si>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</si>
  <si>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</si>
  <si>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</si>
  <si>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</si>
  <si>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</si>
  <si>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</si>
  <si>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</si>
  <si>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</si>
  <si>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</si>
  <si>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</si>
  <si>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</si>
  <si>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</si>
  <si>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</si>
  <si>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</si>
  <si>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</si>
  <si>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</si>
  <si>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</si>
  <si>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</si>
  <si>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</si>
  <si>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</si>
  <si>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</si>
  <si>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</si>
  <si>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</si>
  <si>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</si>
  <si>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</si>
  <si>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</si>
  <si>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</si>
  <si>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</si>
  <si>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</si>
  <si>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</si>
  <si>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</si>
  <si>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</si>
  <si>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</si>
  <si>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</si>
  <si>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</si>
  <si>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</si>
  <si>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</si>
  <si>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</si>
  <si>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</si>
  <si>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</si>
  <si>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</si>
  <si>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</si>
  <si>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</si>
  <si>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</si>
  <si>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</si>
  <si>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</si>
  <si>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</si>
  <si>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</si>
  <si>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</si>
  <si>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</si>
  <si>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</si>
  <si>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</si>
  <si>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</si>
  <si>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</si>
  <si>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</si>
  <si>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</si>
  <si>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</si>
  <si>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</si>
  <si>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</si>
  <si>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</si>
  <si>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</si>
  <si>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</si>
  <si>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</si>
  <si>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</si>
  <si>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</si>
  <si>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</si>
  <si>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</si>
  <si>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</si>
  <si>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</si>
  <si>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</si>
  <si>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</si>
  <si>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</si>
  <si>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</si>
  <si>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</si>
  <si>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</si>
  <si>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</si>
  <si>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</si>
  <si>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</si>
  <si>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</si>
  <si>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</si>
  <si>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</si>
  <si>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</si>
  <si>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</si>
  <si>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</si>
  <si>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</si>
  <si>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</si>
  <si>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</si>
  <si>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</si>
  <si>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</si>
  <si>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</si>
  <si>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</si>
  <si>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</si>
  <si>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</si>
  <si>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</si>
  <si>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</si>
  <si>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</si>
  <si>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</si>
  <si>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</si>
  <si>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</si>
  <si>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</si>
  <si>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</si>
  <si>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</si>
  <si>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</si>
  <si>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</si>
  <si>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</si>
  <si>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</si>
  <si>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</si>
  <si>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</si>
  <si>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</si>
  <si>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</si>
  <si>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</si>
  <si>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</si>
  <si>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</si>
  <si>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</si>
  <si>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</si>
  <si>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</si>
  <si>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</si>
  <si>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</si>
  <si>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</si>
  <si>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</si>
  <si>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</si>
  <si>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</si>
  <si>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</si>
  <si>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</si>
  <si>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</si>
  <si>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</si>
  <si>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</si>
  <si>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</si>
  <si>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</si>
  <si>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</si>
  <si>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</si>
  <si>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</si>
  <si>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</si>
  <si>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</si>
  <si>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</si>
  <si>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</si>
  <si>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</si>
  <si>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</si>
  <si>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</si>
  <si>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</si>
  <si>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</si>
  <si>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</si>
  <si>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</si>
  <si>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</si>
  <si>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</si>
  <si>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</si>
  <si>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</si>
  <si>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</si>
  <si>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</si>
  <si>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</si>
  <si>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</si>
  <si>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</si>
  <si>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</si>
  <si>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</si>
  <si>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</si>
  <si>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</si>
  <si>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</si>
  <si>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</si>
  <si>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</si>
  <si>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</si>
  <si>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</si>
  <si>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</si>
  <si>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</si>
  <si>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</si>
  <si>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</si>
  <si>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</si>
  <si>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</si>
  <si>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</si>
  <si>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</si>
  <si>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</si>
  <si>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</si>
  <si>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</si>
  <si>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</si>
  <si>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</si>
  <si>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</si>
  <si>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</si>
  <si>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</si>
  <si>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</si>
  <si>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</si>
  <si>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</si>
  <si>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</si>
  <si>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</si>
  <si>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</si>
  <si>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</si>
  <si>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</si>
  <si>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</si>
  <si>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</si>
  <si>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</si>
  <si>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</si>
  <si>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</si>
  <si>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</si>
  <si>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</si>
  <si>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</si>
  <si>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</si>
  <si>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</si>
  <si>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</si>
  <si>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</si>
  <si>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</si>
  <si>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</si>
  <si>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</si>
  <si>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</si>
  <si>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</si>
  <si>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</si>
  <si>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</si>
  <si>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</si>
  <si>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</si>
  <si>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</si>
  <si>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</si>
  <si>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</si>
  <si>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</si>
  <si>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</si>
  <si>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</si>
  <si>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</si>
  <si>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</si>
  <si>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</si>
  <si>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</si>
  <si>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</si>
  <si>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</si>
  <si>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</si>
  <si>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</si>
  <si>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</si>
  <si>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</si>
  <si>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</si>
  <si>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</si>
  <si>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</si>
  <si>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</si>
  <si>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</si>
  <si>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</si>
  <si>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</si>
  <si>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</si>
  <si>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</si>
  <si>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</si>
  <si>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</si>
  <si>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</si>
  <si>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</si>
  <si>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</si>
  <si>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</si>
  <si>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</si>
  <si>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</si>
  <si>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</si>
  <si>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</si>
  <si>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</si>
  <si>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</si>
  <si>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</si>
  <si>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</si>
  <si>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</si>
  <si>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</si>
  <si>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</si>
  <si>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</si>
  <si>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</si>
  <si>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</si>
  <si>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</si>
  <si>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</si>
  <si>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</si>
  <si>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</si>
  <si>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</si>
  <si>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</si>
  <si>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</si>
  <si>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</si>
  <si>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</si>
  <si>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</si>
  <si>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</si>
  <si>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</si>
  <si>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</si>
  <si>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</si>
  <si>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</si>
  <si>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</si>
  <si>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</si>
  <si>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</si>
  <si>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</si>
  <si>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</si>
  <si>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</si>
  <si>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</si>
  <si>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</si>
  <si>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</si>
  <si>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</si>
  <si>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</si>
  <si>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</si>
  <si>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</si>
  <si>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</si>
  <si>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</si>
  <si>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</si>
  <si>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</si>
  <si>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</si>
  <si>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</si>
  <si>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</si>
  <si>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</si>
  <si>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</si>
  <si>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</si>
  <si>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</si>
  <si>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</si>
  <si>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</si>
  <si>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</si>
  <si>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</si>
  <si>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</si>
  <si>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</si>
  <si>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</si>
  <si>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</si>
  <si>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</si>
  <si>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</si>
  <si>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</si>
  <si>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</si>
  <si>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</si>
  <si>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</si>
  <si>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</si>
  <si>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</si>
  <si>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</si>
  <si>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</si>
  <si>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</si>
  <si>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</si>
  <si>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</si>
  <si>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</si>
  <si>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</si>
  <si>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</si>
  <si>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</si>
  <si>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</si>
  <si>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</si>
  <si>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</si>
  <si>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</si>
  <si>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</si>
  <si>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</si>
  <si>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</si>
  <si>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</si>
  <si>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</si>
  <si>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</si>
  <si>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</si>
  <si>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</si>
  <si>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</si>
  <si>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</si>
  <si>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</si>
  <si>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</si>
  <si>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</si>
  <si>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</si>
  <si>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</si>
  <si>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</si>
  <si>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</si>
  <si>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</si>
  <si>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</si>
  <si>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</si>
  <si>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</si>
  <si>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</si>
  <si>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</si>
  <si>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</si>
  <si>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</si>
  <si>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</si>
  <si>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</si>
  <si>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</si>
  <si>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</si>
  <si>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</si>
  <si>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</si>
  <si>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</si>
  <si>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</si>
  <si>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</si>
  <si>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</si>
  <si>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</si>
  <si>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</si>
  <si>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</si>
  <si>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</si>
  <si>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</si>
  <si>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</si>
  <si>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</si>
  <si>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</si>
  <si>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</si>
  <si>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</si>
  <si>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</si>
  <si>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</si>
  <si>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</si>
  <si>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</si>
  <si>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</si>
  <si>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</si>
  <si>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</si>
  <si>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</si>
  <si>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</si>
  <si>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</si>
  <si>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</si>
  <si>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</si>
  <si>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</si>
  <si>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</si>
  <si>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</si>
  <si>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</si>
  <si>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</si>
  <si>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</si>
  <si>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</si>
  <si>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</si>
  <si>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</si>
  <si>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</si>
  <si>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</si>
  <si>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</si>
  <si>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</si>
  <si>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</si>
  <si>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</si>
  <si>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</si>
  <si>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</si>
  <si>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</si>
  <si>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</si>
  <si>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</si>
  <si>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</si>
  <si>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</si>
  <si>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</si>
  <si>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</si>
  <si>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</si>
  <si>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</si>
  <si>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</si>
  <si>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</si>
  <si>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</si>
  <si>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</si>
  <si>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</si>
  <si>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</si>
  <si>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</si>
  <si>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</si>
  <si>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</si>
  <si>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</si>
  <si>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</si>
  <si>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</si>
  <si>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</si>
  <si>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</si>
  <si>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</si>
  <si>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</si>
  <si>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</si>
  <si>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</si>
  <si>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</si>
  <si>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</si>
  <si>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</si>
  <si>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</si>
  <si>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</si>
  <si>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</si>
  <si>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</si>
  <si>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</si>
  <si>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</si>
  <si>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</si>
  <si>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</si>
  <si>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</si>
  <si>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</si>
  <si>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</si>
  <si>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</si>
  <si>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</si>
  <si>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</si>
  <si>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</si>
  <si>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</si>
  <si>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</si>
  <si>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</si>
  <si>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</si>
  <si>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</si>
  <si>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</si>
  <si>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</si>
  <si>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</si>
  <si>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</si>
  <si>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</si>
  <si>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</si>
  <si>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</si>
  <si>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</si>
  <si>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</si>
  <si>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</si>
  <si>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</si>
  <si>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</si>
  <si>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</si>
  <si>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</si>
  <si>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</si>
  <si>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</si>
  <si>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</si>
  <si>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</si>
  <si>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</si>
  <si>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</si>
  <si>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</si>
  <si>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</si>
  <si>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</si>
  <si>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</si>
  <si>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</si>
  <si>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</si>
  <si>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</si>
  <si>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</si>
  <si>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</si>
  <si>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</si>
  <si>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</si>
  <si>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</si>
  <si>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</si>
  <si>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</si>
  <si>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</si>
  <si>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</si>
  <si>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</si>
  <si>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</si>
  <si>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</si>
  <si>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</si>
  <si>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</si>
  <si>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</si>
  <si>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</si>
  <si>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</si>
  <si>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</si>
  <si>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</si>
  <si>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</si>
  <si>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</si>
  <si>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</si>
  <si>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</si>
  <si>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</si>
  <si>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</si>
  <si>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</si>
  <si>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</si>
  <si>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</si>
  <si>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</si>
  <si>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</si>
  <si>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</si>
  <si>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</si>
  <si>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</si>
  <si>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</si>
  <si>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</si>
  <si>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</si>
  <si>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</si>
  <si>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</si>
  <si>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</si>
  <si>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</si>
  <si>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</si>
  <si>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</si>
  <si>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</si>
  <si>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</si>
  <si>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</si>
  <si>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</si>
  <si>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</si>
  <si>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</si>
  <si>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</si>
  <si>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</si>
  <si>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</si>
  <si>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</si>
  <si>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</si>
  <si>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</si>
  <si>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</si>
  <si>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</si>
  <si>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</si>
  <si>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</si>
  <si>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</si>
  <si>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</si>
  <si>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</si>
  <si>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</si>
  <si>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</si>
  <si>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</si>
  <si>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</si>
  <si>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</si>
  <si>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</si>
  <si>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</si>
  <si>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</si>
  <si>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</si>
  <si>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</si>
  <si>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</si>
  <si>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</si>
  <si>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</si>
  <si>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</si>
  <si>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</si>
  <si>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</si>
  <si>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</si>
  <si>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</si>
  <si>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</si>
  <si>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</si>
  <si>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</si>
  <si>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</si>
  <si>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</si>
  <si>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</si>
  <si>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</si>
  <si>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</si>
  <si>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</si>
  <si>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</si>
  <si>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</si>
  <si>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</si>
  <si>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</si>
  <si>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</si>
  <si>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</si>
  <si>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</si>
  <si>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</si>
  <si>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</si>
  <si>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</si>
  <si>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</si>
  <si>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</si>
  <si>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</si>
  <si>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</si>
  <si>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</si>
  <si>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</si>
  <si>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</si>
  <si>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</si>
  <si>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</si>
  <si>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</si>
  <si>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</si>
  <si>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</si>
  <si>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</si>
  <si>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</si>
  <si>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</si>
  <si>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</si>
  <si>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</si>
  <si>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</si>
  <si>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</si>
  <si>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</si>
  <si>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</si>
  <si>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</si>
  <si>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</si>
  <si>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</si>
  <si>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</si>
  <si>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</si>
  <si>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</si>
  <si>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</si>
  <si>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</si>
  <si>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</si>
  <si>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</si>
  <si>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</si>
  <si>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</si>
  <si>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</si>
  <si>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</si>
  <si>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</si>
  <si>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</si>
  <si>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</si>
  <si>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</si>
  <si>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</si>
  <si>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</si>
  <si>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</si>
  <si>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</si>
  <si>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</si>
  <si>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</si>
  <si>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</si>
  <si>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</si>
  <si>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</si>
  <si>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</si>
  <si>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</si>
  <si>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</si>
  <si>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</si>
  <si>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</si>
  <si>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</si>
  <si>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</si>
  <si>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</si>
  <si>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</si>
  <si>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</si>
  <si>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</si>
  <si>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</si>
  <si>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</si>
  <si>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</si>
  <si>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</si>
  <si>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</si>
  <si>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</si>
  <si>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</si>
  <si>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</si>
  <si>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</si>
  <si>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</si>
  <si>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</si>
  <si>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</si>
  <si>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</si>
  <si>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</si>
  <si>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</si>
  <si>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</si>
  <si>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</si>
  <si>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</si>
  <si>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</si>
  <si>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</si>
  <si>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</si>
  <si>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</si>
  <si>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</si>
  <si>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</si>
  <si>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</si>
  <si>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</si>
  <si>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</si>
  <si>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</si>
  <si>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</si>
  <si>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</si>
  <si>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</si>
  <si>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</si>
  <si>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</si>
  <si>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</si>
  <si>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</si>
  <si>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</si>
  <si>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</si>
  <si>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</si>
  <si>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</si>
  <si>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</si>
  <si>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</si>
  <si>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</si>
  <si>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</si>
  <si>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</si>
  <si>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</si>
  <si>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</si>
  <si>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</si>
  <si>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</si>
  <si>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</si>
  <si>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</si>
  <si>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</si>
  <si>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</si>
  <si>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</si>
  <si>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</si>
  <si>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</si>
  <si>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</si>
  <si>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</si>
  <si>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</si>
  <si>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</si>
  <si>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</si>
  <si>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</si>
  <si>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</si>
  <si>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</si>
  <si>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</si>
  <si>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</si>
  <si>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</si>
  <si>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</si>
  <si>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</si>
  <si>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</si>
  <si>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</si>
  <si>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</si>
  <si>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</si>
  <si>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</si>
  <si>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</si>
  <si>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</si>
  <si>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</si>
  <si>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</si>
  <si>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</si>
  <si>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</si>
  <si>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</si>
  <si>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</si>
  <si>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</si>
  <si>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</si>
  <si>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</si>
  <si>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</si>
  <si>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</si>
  <si>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</si>
  <si>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</si>
  <si>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</si>
  <si>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</si>
  <si>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</si>
  <si>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</si>
  <si>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</si>
  <si>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</si>
  <si>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</si>
  <si>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</si>
  <si>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</si>
  <si>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</si>
  <si>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</si>
  <si>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</si>
  <si>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</si>
  <si>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</si>
  <si>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</si>
  <si>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</si>
  <si>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</si>
  <si>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</si>
  <si>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</si>
  <si>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</si>
  <si>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</si>
  <si>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</si>
  <si>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</si>
  <si>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</si>
  <si>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</si>
  <si>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</si>
  <si>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</si>
  <si>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</si>
  <si>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</si>
  <si>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</si>
  <si>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</si>
  <si>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</si>
  <si>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</si>
  <si>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</si>
  <si>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</si>
  <si>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</si>
  <si>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</si>
  <si>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</si>
  <si>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</si>
  <si>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</si>
  <si>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</si>
  <si>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</si>
  <si>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</si>
  <si>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</si>
  <si>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</si>
  <si>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</si>
  <si>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</si>
  <si>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</si>
  <si>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</si>
  <si>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</si>
  <si>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</si>
  <si>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</si>
  <si>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</si>
  <si>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</si>
  <si>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</si>
  <si>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</si>
  <si>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</si>
  <si>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</si>
  <si>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</si>
  <si>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</si>
  <si>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</si>
  <si>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</si>
  <si>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</si>
  <si>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</si>
  <si>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</si>
  <si>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</si>
  <si>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</si>
  <si>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</si>
  <si>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</si>
  <si>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</si>
  <si>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</si>
  <si>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</si>
  <si>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</si>
  <si>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</si>
  <si>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</si>
  <si>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</si>
  <si>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</si>
  <si>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</si>
  <si>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</si>
  <si>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</si>
  <si>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</si>
  <si>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</si>
  <si>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</si>
  <si>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</si>
  <si>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</si>
  <si>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</si>
  <si>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</si>
  <si>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</si>
  <si>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</si>
  <si>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</si>
  <si>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</si>
  <si>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</si>
  <si>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</si>
  <si>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</si>
  <si>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</si>
  <si>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</si>
  <si>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</si>
  <si>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</si>
  <si>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</si>
  <si>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</si>
  <si>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</si>
  <si>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</si>
  <si>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</si>
  <si>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</si>
  <si>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</si>
  <si>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</si>
  <si>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</si>
  <si>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</si>
  <si>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</si>
  <si>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</si>
  <si>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</si>
  <si>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</si>
  <si>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</si>
  <si>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</si>
  <si>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</si>
  <si>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</si>
  <si>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</si>
  <si>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</si>
  <si>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</si>
  <si>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</si>
  <si>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</si>
  <si>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</si>
  <si>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</si>
  <si>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</si>
  <si>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</si>
  <si>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</si>
  <si>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</si>
  <si>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</si>
  <si>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</si>
  <si>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</si>
  <si>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</si>
  <si>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</si>
  <si>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</si>
  <si>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</si>
  <si>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</si>
  <si>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</si>
  <si>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</si>
  <si>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</si>
  <si>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</si>
  <si>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</si>
  <si>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</si>
  <si>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</si>
  <si>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</si>
  <si>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</si>
  <si>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</si>
  <si>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</si>
  <si>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</si>
  <si>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</si>
  <si>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</si>
  <si>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</si>
  <si>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</si>
  <si>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</si>
  <si>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</si>
  <si>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</si>
  <si>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</si>
  <si>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</si>
  <si>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</si>
  <si>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</si>
  <si>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</si>
  <si>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</si>
  <si>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</si>
  <si>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</si>
  <si>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</si>
  <si>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</si>
  <si>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</si>
  <si>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</si>
  <si>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</si>
  <si>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</si>
  <si>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</si>
  <si>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</si>
  <si>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</si>
  <si>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</si>
  <si>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</si>
  <si>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</si>
  <si>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</si>
  <si>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</si>
  <si>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</si>
  <si>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</si>
  <si>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</si>
  <si>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</si>
  <si>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</si>
  <si>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</si>
  <si>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</si>
  <si>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</si>
  <si>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</si>
  <si>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</si>
  <si>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</si>
  <si>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</si>
  <si>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</si>
  <si>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</si>
  <si>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</si>
  <si>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</si>
  <si>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</si>
  <si>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</si>
  <si>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</si>
  <si>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</si>
  <si>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</si>
  <si>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</si>
  <si>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</si>
  <si>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</si>
  <si>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</si>
  <si>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</si>
  <si>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</si>
  <si>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</si>
  <si>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</si>
  <si>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</si>
  <si>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</si>
  <si>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</si>
  <si>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</si>
  <si>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</si>
  <si>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</si>
  <si>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</si>
  <si>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</si>
  <si>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</si>
  <si>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</si>
  <si>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</si>
  <si>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</si>
  <si>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</si>
  <si>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</si>
  <si>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</si>
  <si>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</si>
  <si>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</si>
  <si>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</si>
  <si>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</si>
  <si>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</si>
  <si>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</si>
  <si>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</si>
  <si>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</si>
  <si>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</si>
  <si>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</si>
  <si>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</si>
  <si>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</si>
  <si>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</si>
  <si>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</si>
  <si>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</si>
  <si>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</si>
  <si>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</si>
  <si>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</si>
  <si>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</si>
  <si>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</si>
  <si>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</si>
  <si>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</si>
  <si>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</si>
  <si>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</si>
  <si>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</si>
  <si>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</si>
  <si>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</si>
  <si>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</si>
  <si>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</si>
  <si>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</si>
  <si>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</si>
  <si>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</si>
  <si>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</si>
  <si>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</si>
  <si>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</si>
  <si>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</si>
  <si>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</si>
  <si>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</si>
  <si>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</si>
  <si>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</si>
  <si>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</si>
  <si>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</si>
  <si>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</si>
  <si>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</si>
  <si>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</si>
  <si>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</si>
  <si>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</si>
  <si>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</si>
  <si>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</si>
  <si>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</si>
  <si>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</si>
  <si>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</si>
  <si>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</si>
  <si>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</si>
  <si>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</si>
  <si>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</si>
  <si>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</si>
  <si>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</si>
  <si>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</si>
  <si>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</si>
  <si>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</si>
  <si>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</si>
  <si>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</si>
  <si>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</si>
  <si>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</si>
  <si>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</si>
  <si>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</si>
  <si>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</si>
  <si>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</si>
  <si>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</si>
  <si>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</si>
  <si>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</si>
  <si>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</si>
  <si>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</si>
  <si>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</si>
  <si>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</si>
  <si>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</si>
  <si>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</si>
  <si>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</si>
  <si>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</si>
  <si>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</si>
  <si>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</si>
  <si>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</si>
  <si>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</si>
  <si>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</si>
  <si>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</si>
  <si>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</si>
  <si>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</si>
  <si>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</si>
  <si>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</si>
  <si>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</si>
  <si>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</si>
  <si>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</si>
  <si>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</si>
  <si>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</si>
  <si>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</si>
  <si>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</si>
  <si>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</si>
  <si>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</si>
  <si>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</si>
  <si>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</si>
  <si>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</si>
  <si>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</si>
  <si>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</si>
  <si>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</si>
  <si>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</si>
  <si>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</si>
  <si>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</si>
  <si>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</si>
  <si>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</si>
  <si>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</si>
  <si>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</si>
  <si>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</si>
  <si>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</si>
  <si>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</si>
  <si>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</si>
  <si>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</si>
  <si>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</si>
  <si>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</si>
  <si>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</si>
  <si>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</si>
  <si>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</si>
  <si>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</si>
  <si>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</si>
  <si>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</si>
  <si>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</si>
  <si>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</si>
  <si>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</si>
  <si>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</si>
  <si>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</si>
  <si>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</si>
  <si>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</si>
  <si>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</si>
  <si>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</si>
  <si>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</si>
  <si>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</si>
  <si>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</si>
  <si>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</si>
  <si>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</si>
  <si>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</si>
  <si>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</si>
  <si>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</si>
  <si>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</si>
  <si>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</si>
  <si>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</si>
  <si>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</si>
  <si>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</si>
  <si>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</si>
  <si>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</si>
  <si>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</si>
  <si>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</si>
  <si>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</si>
  <si>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</si>
  <si>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</si>
  <si>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</si>
  <si>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</si>
  <si>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</si>
  <si>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</si>
  <si>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</si>
  <si>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</si>
  <si>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</si>
  <si>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</si>
  <si>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</si>
  <si>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</si>
  <si>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</si>
  <si>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</si>
  <si>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</si>
  <si>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</si>
  <si>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</si>
  <si>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</si>
  <si>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</si>
  <si>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</si>
  <si>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</si>
  <si>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</si>
  <si>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</si>
  <si>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</si>
  <si>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</si>
  <si>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</si>
  <si>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</si>
  <si>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</si>
  <si>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</si>
  <si>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</si>
  <si>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</si>
  <si>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</si>
  <si>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</si>
  <si>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</si>
  <si>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</si>
  <si>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</si>
  <si>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</si>
  <si>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</si>
  <si>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</si>
  <si>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</si>
  <si>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</si>
  <si>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</si>
  <si>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</si>
  <si>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</si>
  <si>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</si>
  <si>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</si>
  <si>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</si>
  <si>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</si>
  <si>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</si>
  <si>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</si>
  <si>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</si>
  <si>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</si>
  <si>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</si>
  <si>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</si>
  <si>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</si>
  <si>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</si>
  <si>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</si>
  <si>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</si>
  <si>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</si>
  <si>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</si>
  <si>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</si>
  <si>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</si>
  <si>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</si>
  <si>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</si>
  <si>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</si>
  <si>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</si>
  <si>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</si>
  <si>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</si>
  <si>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</si>
  <si>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</si>
  <si>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</si>
  <si>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</si>
  <si>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</si>
  <si>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</si>
  <si>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</si>
  <si>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</si>
  <si>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</si>
  <si>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</si>
  <si>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</si>
  <si>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</si>
  <si>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</si>
  <si>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</si>
  <si>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</si>
  <si>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</si>
  <si>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</si>
  <si>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</si>
  <si>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</si>
  <si>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</si>
  <si>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</si>
  <si>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</si>
  <si>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</si>
  <si>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</si>
  <si>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</si>
  <si>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</si>
  <si>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</si>
  <si>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</si>
  <si>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</si>
  <si>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</si>
  <si>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</si>
  <si>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</si>
  <si>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</si>
  <si>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</si>
  <si>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</si>
  <si>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</si>
  <si>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</si>
  <si>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</si>
  <si>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</si>
  <si>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</si>
  <si>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</si>
  <si>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</si>
  <si>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</si>
  <si>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</si>
  <si>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</si>
  <si>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</si>
  <si>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</si>
  <si>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</si>
  <si>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</si>
  <si>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</si>
  <si>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</si>
  <si>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</si>
  <si>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</si>
  <si>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</si>
  <si>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</si>
  <si>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</si>
  <si>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</si>
  <si>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</si>
  <si>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</si>
  <si>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</si>
  <si>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</si>
  <si>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</si>
  <si>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</si>
  <si>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</si>
  <si>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</si>
  <si>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</si>
  <si>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</si>
  <si>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</si>
  <si>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</si>
  <si>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</si>
  <si>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</si>
  <si>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</si>
  <si>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</si>
  <si>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</si>
  <si>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</si>
  <si>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</si>
  <si>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</si>
  <si>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</si>
  <si>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</si>
  <si>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</si>
  <si>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</si>
  <si>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</si>
  <si>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</si>
  <si>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</si>
  <si>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</si>
  <si>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</si>
  <si>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</si>
  <si>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</si>
  <si>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</si>
  <si>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</si>
  <si>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</si>
  <si>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</si>
  <si>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</si>
  <si>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</si>
  <si>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</si>
  <si>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</si>
  <si>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</si>
  <si>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</si>
  <si>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</si>
  <si>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</si>
  <si>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</si>
  <si>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</si>
  <si>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</si>
  <si>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</si>
  <si>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</si>
  <si>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</si>
  <si>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</si>
  <si>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</si>
  <si>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</si>
  <si>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</si>
  <si>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</si>
  <si>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</si>
  <si>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</si>
  <si>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</si>
  <si>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</si>
  <si>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</si>
  <si>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</si>
  <si>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</si>
  <si>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</si>
  <si>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</si>
  <si>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</si>
  <si>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</si>
  <si>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</si>
  <si>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</si>
  <si>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</si>
  <si>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</si>
  <si>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</si>
  <si>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</si>
  <si>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</si>
  <si>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</si>
  <si>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</si>
  <si>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</si>
  <si>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</si>
  <si>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</si>
  <si>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</si>
  <si>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</si>
  <si>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</si>
  <si>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</si>
  <si>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</si>
  <si>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</si>
  <si>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</si>
  <si>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</si>
  <si>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</si>
  <si>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</si>
  <si>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</si>
  <si>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</si>
  <si>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</si>
  <si>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</si>
  <si>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</si>
  <si>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</si>
  <si>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</si>
  <si>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</si>
  <si>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</si>
  <si>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</si>
  <si>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</si>
  <si>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</si>
  <si>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</si>
  <si>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</si>
  <si>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</si>
  <si>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</si>
  <si>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</si>
  <si>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</si>
  <si>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</si>
  <si>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</si>
  <si>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</si>
  <si>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</si>
  <si>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</si>
  <si>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</si>
  <si>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</si>
  <si>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</si>
  <si>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</si>
  <si>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</si>
  <si>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</si>
  <si>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</si>
  <si>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</si>
  <si>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</si>
  <si>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</si>
  <si>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</si>
  <si>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</si>
  <si>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</si>
  <si>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</si>
  <si>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</si>
  <si>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</si>
  <si>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</si>
  <si>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</si>
  <si>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</si>
  <si>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</si>
  <si>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</si>
  <si>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</si>
  <si>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</si>
  <si>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</si>
  <si>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</si>
  <si>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</si>
  <si>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</si>
  <si>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</si>
  <si>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</si>
  <si>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</si>
  <si>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</si>
  <si>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</si>
  <si>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</si>
  <si>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</si>
  <si>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</si>
  <si>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</si>
  <si>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</si>
  <si>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</si>
  <si>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</si>
  <si>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</si>
  <si>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</si>
  <si>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</si>
  <si>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</si>
  <si>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</si>
  <si>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</si>
  <si>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</si>
  <si>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</si>
  <si>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</si>
  <si>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</si>
  <si>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</si>
  <si>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</si>
  <si>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</si>
  <si>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</si>
  <si>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</si>
  <si>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</si>
  <si>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</si>
  <si>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</si>
  <si>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</si>
  <si>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</si>
  <si>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</si>
  <si>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</si>
  <si>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</si>
  <si>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</si>
  <si>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</si>
  <si>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</si>
  <si>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</si>
  <si>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</si>
  <si>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</si>
  <si>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</si>
  <si>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</si>
  <si>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</si>
  <si>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</si>
  <si>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</si>
  <si>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</si>
  <si>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</si>
  <si>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</si>
  <si>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</si>
  <si>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</si>
  <si>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</si>
  <si>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</si>
  <si>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</si>
  <si>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</si>
  <si>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</si>
  <si>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</si>
  <si>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</si>
  <si>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</si>
  <si>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</si>
  <si>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</si>
  <si>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</si>
  <si>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</si>
  <si>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</si>
  <si>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</si>
  <si>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</si>
  <si>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</si>
  <si>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</si>
  <si>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</si>
  <si>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</si>
  <si>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</si>
  <si>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</si>
  <si>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</si>
  <si>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</si>
  <si>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</si>
  <si>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</si>
  <si>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</si>
  <si>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</si>
  <si>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</si>
  <si>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</si>
  <si>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</si>
  <si>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</si>
  <si>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</si>
  <si>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</si>
  <si>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</si>
  <si>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</si>
  <si>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</si>
  <si>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</si>
  <si>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</si>
  <si>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</si>
  <si>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</si>
  <si>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</si>
  <si>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</si>
  <si>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</si>
  <si>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</si>
  <si>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</si>
  <si>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</si>
  <si>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</si>
  <si>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</si>
  <si>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</si>
  <si>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</si>
  <si>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</si>
  <si>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</si>
  <si>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</si>
  <si>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</si>
  <si>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</si>
  <si>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</si>
  <si>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</si>
  <si>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</si>
  <si>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</si>
  <si>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</si>
  <si>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</si>
  <si>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</si>
  <si>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</si>
  <si>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</si>
  <si>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</si>
  <si>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</si>
  <si>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</si>
  <si>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</si>
  <si>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</si>
  <si>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</si>
  <si>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</si>
  <si>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</si>
  <si>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</si>
  <si>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</si>
  <si>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</si>
  <si>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</si>
  <si>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</si>
  <si>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</si>
  <si>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</si>
  <si>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</si>
  <si>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</si>
  <si>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</si>
  <si>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</si>
  <si>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</si>
  <si>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</si>
  <si>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</si>
  <si>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</si>
  <si>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</si>
  <si>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</si>
  <si>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</si>
  <si>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</si>
  <si>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</si>
  <si>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</si>
  <si>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</si>
  <si>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</si>
  <si>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</si>
  <si>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</si>
  <si>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</si>
  <si>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</si>
  <si>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</si>
  <si>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</si>
  <si>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</si>
  <si>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</si>
  <si>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</si>
  <si>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</si>
  <si>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</si>
  <si>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</si>
  <si>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</si>
  <si>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</si>
  <si>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</si>
  <si>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</si>
  <si>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</si>
  <si>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</si>
  <si>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</si>
  <si>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</si>
  <si>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</si>
  <si>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</si>
  <si>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</si>
  <si>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</si>
  <si>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</si>
  <si>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</si>
  <si>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</si>
  <si>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</si>
  <si>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</si>
  <si>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</si>
  <si>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</si>
  <si>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</si>
  <si>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</si>
  <si>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</si>
  <si>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</si>
  <si>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</si>
  <si>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</si>
  <si>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</si>
  <si>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</si>
  <si>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</si>
  <si>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</si>
  <si>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</si>
  <si>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</si>
  <si>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</si>
  <si>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</si>
  <si>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</si>
  <si>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</si>
  <si>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</si>
  <si>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</si>
  <si>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</si>
  <si>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</si>
  <si>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</si>
  <si>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</si>
  <si>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</si>
  <si>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</si>
  <si>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</si>
  <si>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</si>
  <si>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</si>
  <si>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</si>
  <si>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</si>
  <si>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</si>
  <si>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</si>
  <si>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</si>
  <si>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</si>
  <si>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</si>
  <si>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</si>
  <si>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</si>
  <si>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</si>
  <si>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</si>
  <si>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</si>
  <si>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</si>
  <si>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</si>
  <si>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</si>
  <si>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</si>
  <si>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</si>
  <si>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</si>
  <si>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</si>
  <si>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</si>
  <si>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</si>
  <si>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</si>
  <si>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</si>
  <si>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</si>
  <si>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</si>
  <si>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</si>
  <si>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</si>
  <si>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</si>
  <si>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</si>
  <si>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</si>
  <si>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</si>
  <si>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</si>
  <si>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</si>
  <si>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</si>
  <si>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</si>
  <si>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</si>
  <si>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</si>
  <si>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</si>
  <si>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</si>
  <si>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</si>
  <si>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</si>
  <si>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</si>
  <si>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</si>
  <si>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</si>
  <si>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</si>
  <si>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</si>
  <si>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</si>
  <si>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</si>
  <si>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</si>
  <si>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</si>
  <si>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</si>
  <si>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</si>
  <si>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</si>
  <si>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</si>
  <si>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</si>
  <si>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</si>
  <si>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</si>
  <si>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</si>
  <si>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</si>
  <si>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</si>
  <si>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</si>
  <si>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</si>
  <si>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</si>
  <si>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</si>
  <si>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</si>
  <si>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</si>
  <si>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</si>
  <si>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</si>
  <si>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</si>
  <si>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</si>
  <si>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</si>
  <si>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</si>
  <si>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</si>
  <si>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</si>
  <si>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</si>
  <si>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</si>
  <si>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</si>
  <si>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</si>
  <si>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</si>
  <si>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</si>
  <si>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</si>
  <si>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</si>
  <si>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</si>
  <si>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</si>
  <si>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</si>
  <si>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</si>
  <si>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</si>
  <si>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</si>
  <si>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</si>
  <si>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</si>
  <si>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</si>
  <si>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</si>
  <si>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</si>
  <si>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</si>
  <si>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</si>
  <si>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</si>
  <si>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</si>
  <si>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</si>
  <si>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</si>
  <si>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</si>
  <si>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</si>
  <si>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</si>
  <si>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</si>
  <si>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</si>
  <si>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</si>
  <si>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</si>
  <si>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</si>
  <si>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</si>
  <si>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</si>
  <si>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</si>
  <si>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</si>
  <si>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</si>
  <si>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</si>
  <si>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</si>
  <si>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</si>
  <si>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</si>
  <si>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</si>
  <si>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</si>
  <si>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</si>
  <si>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</si>
  <si>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</si>
  <si>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</si>
  <si>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</si>
  <si>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</si>
  <si>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</si>
  <si>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</si>
  <si>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</si>
  <si>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</si>
  <si>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</si>
  <si>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</si>
  <si>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</si>
  <si>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</si>
  <si>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</si>
  <si>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</si>
  <si>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</si>
  <si>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</si>
  <si>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</si>
  <si>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</si>
  <si>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</si>
  <si>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</si>
  <si>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</si>
  <si>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</si>
  <si>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</si>
  <si>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</si>
  <si>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</si>
  <si>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</si>
  <si>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</si>
  <si>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</si>
  <si>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</si>
  <si>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</si>
  <si>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</si>
  <si>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</si>
  <si>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</si>
  <si>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</si>
  <si>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</si>
  <si>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</si>
  <si>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</si>
  <si>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</si>
  <si>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</si>
  <si>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</si>
  <si>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</si>
  <si>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</si>
  <si>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</si>
  <si>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</si>
  <si>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</si>
  <si>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</si>
  <si>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</si>
  <si>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</si>
  <si>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</si>
  <si>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</si>
  <si>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</si>
  <si>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</si>
  <si>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</si>
  <si>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</si>
  <si>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</si>
  <si>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</si>
  <si>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</si>
  <si>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</si>
  <si>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</si>
  <si>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</si>
  <si>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</si>
  <si>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</si>
  <si>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</si>
  <si>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</si>
  <si>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</si>
  <si>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</si>
  <si>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</si>
  <si>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</si>
  <si>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</si>
  <si>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</si>
  <si>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</si>
  <si>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</si>
  <si>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</si>
  <si>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</si>
  <si>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</si>
  <si>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</si>
  <si>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</si>
  <si>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</si>
  <si>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</si>
  <si>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</si>
  <si>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</si>
  <si>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</si>
  <si>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</si>
  <si>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</si>
  <si>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</si>
  <si>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</si>
  <si>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</si>
  <si>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</si>
  <si>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</si>
  <si>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</si>
  <si>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</si>
  <si>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</si>
  <si>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</si>
  <si>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</si>
  <si>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</si>
  <si>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</si>
  <si>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</si>
  <si>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</si>
  <si>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</si>
  <si>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</si>
  <si>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</si>
  <si>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</si>
  <si>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</si>
  <si>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</si>
  <si>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</si>
  <si>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</si>
  <si>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</si>
  <si>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</si>
  <si>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</si>
  <si>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</si>
  <si>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</si>
  <si>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</si>
  <si>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</si>
  <si>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</si>
  <si>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</si>
  <si>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</si>
  <si>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</si>
  <si>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</si>
  <si>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</si>
  <si>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</si>
  <si>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</si>
  <si>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</si>
  <si>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</si>
  <si>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</si>
  <si>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</si>
  <si>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</si>
  <si>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</si>
  <si>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</si>
  <si>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</si>
  <si>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</si>
  <si>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</si>
  <si>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</si>
  <si>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</si>
  <si>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</si>
  <si>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</si>
  <si>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</si>
  <si>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</si>
  <si>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</si>
  <si>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</si>
  <si>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</si>
  <si>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</si>
  <si>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</si>
  <si>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</si>
  <si>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</si>
  <si>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</si>
  <si>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</si>
  <si>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</si>
  <si>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</si>
  <si>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</si>
  <si>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</si>
  <si>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</si>
  <si>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</si>
  <si>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</si>
  <si>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</si>
  <si>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</si>
  <si>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</si>
  <si>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</si>
  <si>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</si>
  <si>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</si>
  <si>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</si>
  <si>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</si>
  <si>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</si>
  <si>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</si>
  <si>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</si>
  <si>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</si>
  <si>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</si>
  <si>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</si>
  <si>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</si>
  <si>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</si>
  <si>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</si>
  <si>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</si>
  <si>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</si>
  <si>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</si>
  <si>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</si>
  <si>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</si>
  <si>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</si>
  <si>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</si>
  <si>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</si>
  <si>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</si>
  <si>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</si>
  <si>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</si>
  <si>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</si>
  <si>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</si>
  <si>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</si>
  <si>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</si>
  <si>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</si>
  <si>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</si>
  <si>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</si>
  <si>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</si>
  <si>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</si>
  <si>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</si>
  <si>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</si>
  <si>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</si>
  <si>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</si>
  <si>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</si>
  <si>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</si>
  <si>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</si>
  <si>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</si>
  <si>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</si>
  <si>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</si>
  <si>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</si>
  <si>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</si>
  <si>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</si>
  <si>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</si>
  <si>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</si>
  <si>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</si>
  <si>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</si>
  <si>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</si>
  <si>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</si>
  <si>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</si>
  <si>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</si>
  <si>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</si>
  <si>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</si>
  <si>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</si>
  <si>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</si>
  <si>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</si>
  <si>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</si>
  <si>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</si>
  <si>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</si>
  <si>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</si>
  <si>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</si>
  <si>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</si>
  <si>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</si>
  <si>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</si>
  <si>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</si>
  <si>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</si>
  <si>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</si>
  <si>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</si>
  <si>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</si>
  <si>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</si>
  <si>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</si>
  <si>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</si>
  <si>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</si>
  <si>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</si>
  <si>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</si>
  <si>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</si>
  <si>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</si>
  <si>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</si>
  <si>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</si>
  <si>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</si>
  <si>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</si>
  <si>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</si>
  <si>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</si>
  <si>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</si>
  <si>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</si>
  <si>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</si>
  <si>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</si>
  <si>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</si>
  <si>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</si>
  <si>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</si>
  <si>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</si>
  <si>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</si>
  <si>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</si>
  <si>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</si>
  <si>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</si>
  <si>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</si>
  <si>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</si>
  <si>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</si>
  <si>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</si>
  <si>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</si>
  <si>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</si>
  <si>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</si>
  <si>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</si>
  <si>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</si>
  <si>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</si>
  <si>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</si>
  <si>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</si>
  <si>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</si>
  <si>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</si>
  <si>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</si>
  <si>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</si>
  <si>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</si>
  <si>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</si>
  <si>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</si>
  <si>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</si>
  <si>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</si>
  <si>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</si>
  <si>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</si>
  <si>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</si>
  <si>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</si>
  <si>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</si>
  <si>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</si>
  <si>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</si>
  <si>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</si>
  <si>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</si>
  <si>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</si>
  <si>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</si>
  <si>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</si>
  <si>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</si>
  <si>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</si>
  <si>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</si>
  <si>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</si>
  <si>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</si>
  <si>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</si>
  <si>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</si>
  <si>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</si>
  <si>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</si>
  <si>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</si>
  <si>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</si>
  <si>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</si>
  <si>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</si>
  <si>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</si>
  <si>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</si>
  <si>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</si>
  <si>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</si>
  <si>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</si>
  <si>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</si>
  <si>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</si>
  <si>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</si>
  <si>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</si>
  <si>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</si>
  <si>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</si>
  <si>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</si>
  <si>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</si>
  <si>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</si>
  <si>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</si>
  <si>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</si>
  <si>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</si>
  <si>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</si>
  <si>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</si>
  <si>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</si>
  <si>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</si>
  <si>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</si>
  <si>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</si>
  <si>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</si>
  <si>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</si>
  <si>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</si>
  <si>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</si>
  <si>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</si>
  <si>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</si>
  <si>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</si>
  <si>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</si>
  <si>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</si>
  <si>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</si>
  <si>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</si>
  <si>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</si>
  <si>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</si>
  <si>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</si>
  <si>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</si>
  <si>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</si>
  <si>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</si>
  <si>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</si>
  <si>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</si>
  <si>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</si>
  <si>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</si>
  <si>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</si>
  <si>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</si>
  <si>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</si>
  <si>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</si>
  <si>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</si>
  <si>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</si>
  <si>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</si>
  <si>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</si>
  <si>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</si>
  <si>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</si>
  <si>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</si>
  <si>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</si>
  <si>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</si>
  <si>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</si>
  <si>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</si>
  <si>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</si>
  <si>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</si>
  <si>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</si>
  <si>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</si>
  <si>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</si>
  <si>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</si>
  <si>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</si>
  <si>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</si>
  <si>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</si>
  <si>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</si>
  <si>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</si>
  <si>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</si>
  <si>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</si>
  <si>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</si>
  <si>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</si>
  <si>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</si>
  <si>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</si>
  <si>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</si>
  <si>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</si>
  <si>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</si>
  <si>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</si>
  <si>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</si>
  <si>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</si>
  <si>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</si>
  <si>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</si>
  <si>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</si>
  <si>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</si>
  <si>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</si>
  <si>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</si>
  <si>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</si>
  <si>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</si>
  <si>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</si>
  <si>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</si>
  <si>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</si>
  <si>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</si>
  <si>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</si>
  <si>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</si>
  <si>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</si>
  <si>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</si>
  <si>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</si>
  <si>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</si>
  <si>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</si>
  <si>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</si>
  <si>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</si>
  <si>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</si>
  <si>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</si>
  <si>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</si>
  <si>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</si>
  <si>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</si>
  <si>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</si>
  <si>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</si>
  <si>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</si>
  <si>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</si>
  <si>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</si>
  <si>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</si>
  <si>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</si>
  <si>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</si>
  <si>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</si>
  <si>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</si>
  <si>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</si>
  <si>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</si>
  <si>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</si>
  <si>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</si>
  <si>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</si>
  <si>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</si>
  <si>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</si>
  <si>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</si>
  <si>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</si>
  <si>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</si>
  <si>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</si>
  <si>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</si>
  <si>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</si>
  <si>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</si>
  <si>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</si>
  <si>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</si>
  <si>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</si>
  <si>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</si>
  <si>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</si>
  <si>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</si>
  <si>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</si>
  <si>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</si>
  <si>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</si>
  <si>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</si>
  <si>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</si>
  <si>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</si>
  <si>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</si>
  <si>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</si>
  <si>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</si>
  <si>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</si>
  <si>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</si>
  <si>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</si>
  <si>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</si>
  <si>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</si>
  <si>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</si>
  <si>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</si>
  <si>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</si>
  <si>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</si>
  <si>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</si>
  <si>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</si>
  <si>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</si>
  <si>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</si>
  <si>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</si>
  <si>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</si>
  <si>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</si>
  <si>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</si>
  <si>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</si>
  <si>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</si>
  <si>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</si>
  <si>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</si>
  <si>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</si>
  <si>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</si>
  <si>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</si>
  <si>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</si>
  <si>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</si>
  <si>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</si>
  <si>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</si>
  <si>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</si>
  <si>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</si>
  <si>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</si>
  <si>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</si>
  <si>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</si>
  <si>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</si>
  <si>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</si>
  <si>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</si>
  <si>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</si>
  <si>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</si>
  <si>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</si>
  <si>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</si>
  <si>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</si>
  <si>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</si>
  <si>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</si>
  <si>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</si>
  <si>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</si>
  <si>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</si>
  <si>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</si>
  <si>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</si>
  <si>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</si>
  <si>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</si>
  <si>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</si>
  <si>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</si>
  <si>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</si>
  <si>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</si>
  <si>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</si>
  <si>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</si>
  <si>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</si>
  <si>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</si>
  <si>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</si>
  <si>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</si>
  <si>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</si>
  <si>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</si>
  <si>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</si>
  <si>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</si>
  <si>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</si>
  <si>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</si>
  <si>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</si>
  <si>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</si>
  <si>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</si>
  <si>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</si>
  <si>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</si>
  <si>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</si>
  <si>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</si>
  <si>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</si>
  <si>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</si>
  <si>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</si>
  <si>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</si>
  <si>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</si>
  <si>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</si>
  <si>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</si>
  <si>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</si>
  <si>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</si>
  <si>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</si>
  <si>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</si>
  <si>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</si>
  <si>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</si>
  <si>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</si>
  <si>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</si>
  <si>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</si>
  <si>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</si>
  <si>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</si>
  <si>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</si>
  <si>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</si>
  <si>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</si>
  <si>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</si>
  <si>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</si>
  <si>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</si>
  <si>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</si>
  <si>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</si>
  <si>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</si>
  <si>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</si>
  <si>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</si>
  <si>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</si>
  <si>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</si>
  <si>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</si>
  <si>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</si>
  <si>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</si>
  <si>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</si>
  <si>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</si>
  <si>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</si>
  <si>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</si>
  <si>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</si>
  <si>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</si>
  <si>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</si>
  <si>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</si>
  <si>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</si>
  <si>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</si>
  <si>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</si>
  <si>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</si>
  <si>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</si>
  <si>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</si>
  <si>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</si>
  <si>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</si>
  <si>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</si>
  <si>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</si>
  <si>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</si>
  <si>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</si>
  <si>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</si>
  <si>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</si>
  <si>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</si>
  <si>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</si>
  <si>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</si>
  <si>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</si>
  <si>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</si>
  <si>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</si>
  <si>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</si>
  <si>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</si>
  <si>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</si>
  <si>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</si>
  <si>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</si>
  <si>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</si>
  <si>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</si>
  <si>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</si>
  <si>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</si>
  <si>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</si>
  <si>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</si>
  <si>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</si>
  <si>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</si>
  <si>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</si>
  <si>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</si>
  <si>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</si>
  <si>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</si>
  <si>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</si>
  <si>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</si>
  <si>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</si>
  <si>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</si>
  <si>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</si>
  <si>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</si>
  <si>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</si>
  <si>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</si>
  <si>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</si>
  <si>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</si>
  <si>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</si>
  <si>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</si>
  <si>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</si>
  <si>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</si>
  <si>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</si>
  <si>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</si>
  <si>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</si>
  <si>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</si>
  <si>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</si>
  <si>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</si>
  <si>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</si>
  <si>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</si>
  <si>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</si>
  <si>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</si>
  <si>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</si>
  <si>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</si>
  <si>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</si>
  <si>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</si>
  <si>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</si>
  <si>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</si>
  <si>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</si>
  <si>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</si>
  <si>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</si>
  <si>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</si>
  <si>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</si>
  <si>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</si>
  <si>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</si>
  <si>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</si>
  <si>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</si>
  <si>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</si>
  <si>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</si>
  <si>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</si>
  <si>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</si>
  <si>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</si>
  <si>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</si>
  <si>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</si>
  <si>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</si>
  <si>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</si>
  <si>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</si>
  <si>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</si>
  <si>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</si>
  <si>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</si>
  <si>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</si>
  <si>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</si>
  <si>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</si>
  <si>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</si>
  <si>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</si>
  <si>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</si>
  <si>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</si>
  <si>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</si>
  <si>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</si>
  <si>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</si>
  <si>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</si>
  <si>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</si>
  <si>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</si>
  <si>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</si>
  <si>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</si>
  <si>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</si>
  <si>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</si>
  <si>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</si>
  <si>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</si>
  <si>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</si>
  <si>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</si>
  <si>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</si>
  <si>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</si>
  <si>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</si>
  <si>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</si>
  <si>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</si>
  <si>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</si>
  <si>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</si>
  <si>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</si>
  <si>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</si>
  <si>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</si>
  <si>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</si>
  <si>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</si>
  <si>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</si>
  <si>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</si>
  <si>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</si>
  <si>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</si>
  <si>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</si>
  <si>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</si>
  <si>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</si>
  <si>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</si>
  <si>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</si>
  <si>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</si>
  <si>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</si>
  <si>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</si>
  <si>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</si>
  <si>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</si>
  <si>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</si>
  <si>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</si>
  <si>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</si>
  <si>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</si>
  <si>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</si>
  <si>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</si>
  <si>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</si>
  <si>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</si>
  <si>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</si>
  <si>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</si>
  <si>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</si>
  <si>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</si>
  <si>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</si>
  <si>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</si>
  <si>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</si>
  <si>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</si>
  <si>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</si>
  <si>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</si>
  <si>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</si>
  <si>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</si>
  <si>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</si>
  <si>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</si>
  <si>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</si>
  <si>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</si>
  <si>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</si>
  <si>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</si>
  <si>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</si>
  <si>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</si>
  <si>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</si>
  <si>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</si>
  <si>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</si>
  <si>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</si>
  <si>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</si>
  <si>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</si>
  <si>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</si>
  <si>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</si>
  <si>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</si>
  <si>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</si>
  <si>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</si>
  <si>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</si>
  <si>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</si>
  <si>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</si>
  <si>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</si>
  <si>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</si>
  <si>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</si>
  <si>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</si>
  <si>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</si>
  <si>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</si>
  <si>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</si>
  <si>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</si>
  <si>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</si>
  <si>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</si>
  <si>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</si>
  <si>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</si>
  <si>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</si>
  <si>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</si>
  <si>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</si>
  <si>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</si>
  <si>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</si>
  <si>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</si>
  <si>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</si>
  <si>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</si>
  <si>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</si>
  <si>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</si>
  <si>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</si>
  <si>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</si>
  <si>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</si>
  <si>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</si>
  <si>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</si>
  <si>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</si>
  <si>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</si>
  <si>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</si>
  <si>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</si>
  <si>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</si>
  <si>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</si>
  <si>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</si>
  <si>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</si>
  <si>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</si>
  <si>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</si>
  <si>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</si>
  <si>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</si>
  <si>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</si>
  <si>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</si>
  <si>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</si>
  <si>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</si>
  <si>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</si>
  <si>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</si>
  <si>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</si>
  <si>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</si>
  <si>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</si>
  <si>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</si>
  <si>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</si>
  <si>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</si>
  <si>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</si>
  <si>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</si>
  <si>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</si>
  <si>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</si>
  <si>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</si>
  <si>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</si>
  <si>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</si>
  <si>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</si>
  <si>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</si>
  <si>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</si>
  <si>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</si>
  <si>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</si>
  <si>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</si>
  <si>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</si>
  <si>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</si>
  <si>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</si>
  <si>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</si>
  <si>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</si>
  <si>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</si>
  <si>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</si>
  <si>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</si>
  <si>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</si>
  <si>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</si>
  <si>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</si>
  <si>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</si>
  <si>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</si>
  <si>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</si>
  <si>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</si>
  <si>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</si>
  <si>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</si>
  <si>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</si>
  <si>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</si>
  <si>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</si>
  <si>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</si>
  <si>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</si>
  <si>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</si>
  <si>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</si>
  <si>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</si>
  <si>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</si>
  <si>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</si>
  <si>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</si>
  <si>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</si>
  <si>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</si>
  <si>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</si>
  <si>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</si>
  <si>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</si>
  <si>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</si>
  <si>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</si>
  <si>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</si>
  <si>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</si>
  <si>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</si>
  <si>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</si>
  <si>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</si>
  <si>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</si>
  <si>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</si>
  <si>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</si>
  <si>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</si>
  <si>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</si>
  <si>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</si>
  <si>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</si>
  <si>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</si>
  <si>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</si>
  <si>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</si>
  <si>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</si>
  <si>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</si>
  <si>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</si>
  <si>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</si>
  <si>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</si>
  <si>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</si>
  <si>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</si>
  <si>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</si>
  <si>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</si>
  <si>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</si>
  <si>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</si>
  <si>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</si>
  <si>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</si>
  <si>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</si>
  <si>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</si>
  <si>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</si>
  <si>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</si>
  <si>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</si>
  <si>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</si>
  <si>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</si>
  <si>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</si>
  <si>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</si>
  <si>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</si>
  <si>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</si>
  <si>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</si>
  <si>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</si>
  <si>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</si>
  <si>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</si>
  <si>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</si>
  <si>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</si>
  <si>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</si>
  <si>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</si>
  <si>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</si>
  <si>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</si>
  <si>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</si>
  <si>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</si>
  <si>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</si>
  <si>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</si>
  <si>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</si>
  <si>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</si>
  <si>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</si>
  <si>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</si>
  <si>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</si>
  <si>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</si>
  <si>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</si>
  <si>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</si>
  <si>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</si>
  <si>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</si>
  <si>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</si>
  <si>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</si>
  <si>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</si>
  <si>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</si>
  <si>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</si>
  <si>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</si>
  <si>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</si>
  <si>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</si>
  <si>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</si>
  <si>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</si>
  <si>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</si>
  <si>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</si>
  <si>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</si>
  <si>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</si>
  <si>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</si>
  <si>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</si>
  <si>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</si>
  <si>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</si>
  <si>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</si>
  <si>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</si>
  <si>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</si>
  <si>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</si>
  <si>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</si>
  <si>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</si>
  <si>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</si>
  <si>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</si>
  <si>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</si>
  <si>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</si>
  <si>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</si>
  <si>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</si>
  <si>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</si>
  <si>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</si>
  <si>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</si>
  <si>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</si>
  <si>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</si>
  <si>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</si>
  <si>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</si>
  <si>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</si>
  <si>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</si>
  <si>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</si>
  <si>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</si>
  <si>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</si>
  <si>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</si>
  <si>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</si>
  <si>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</si>
  <si>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</si>
  <si>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</si>
  <si>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</si>
  <si>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</si>
  <si>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</si>
  <si>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</si>
  <si>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</si>
  <si>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</si>
  <si>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</si>
  <si>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</si>
  <si>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</si>
  <si>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</si>
  <si>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</si>
  <si>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</si>
  <si>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</si>
  <si>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</si>
  <si>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</si>
  <si>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</si>
  <si>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</si>
  <si>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</si>
  <si>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</si>
  <si>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</si>
  <si>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</si>
  <si>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</si>
  <si>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</si>
  <si>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</si>
  <si>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</si>
  <si>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</si>
  <si>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</si>
  <si>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</si>
  <si>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</si>
  <si>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</si>
  <si>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</si>
  <si>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</si>
  <si>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</si>
  <si>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</si>
  <si>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</si>
  <si>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</si>
  <si>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</si>
  <si>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</si>
  <si>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</si>
  <si>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</si>
  <si>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</si>
  <si>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</si>
  <si>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</si>
  <si>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</si>
  <si>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</si>
  <si>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</si>
  <si>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</si>
  <si>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</si>
  <si>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</si>
  <si>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</si>
  <si>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</si>
  <si>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</si>
  <si>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</si>
  <si>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</si>
  <si>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</si>
  <si>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</si>
  <si>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</si>
  <si>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</si>
  <si>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</si>
  <si>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</si>
  <si>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</si>
  <si>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</si>
  <si>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</si>
  <si>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</si>
  <si>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</si>
  <si>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</si>
  <si>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</si>
  <si>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</si>
  <si>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</si>
  <si>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</si>
  <si>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</si>
  <si>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</si>
  <si>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</si>
  <si>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</si>
  <si>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</si>
  <si>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</si>
  <si>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</si>
  <si>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</si>
  <si>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</si>
  <si>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</si>
  <si>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</si>
  <si>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</si>
  <si>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</si>
  <si>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</si>
  <si>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</si>
  <si>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</si>
  <si>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</si>
  <si>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</si>
  <si>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</si>
  <si>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</si>
  <si>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</si>
  <si>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</si>
  <si>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</si>
  <si>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</si>
  <si>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</si>
  <si>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</si>
  <si>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</si>
  <si>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</si>
  <si>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</si>
  <si>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</si>
  <si>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</si>
  <si>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</si>
  <si>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</si>
  <si>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</si>
  <si>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</si>
  <si>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</si>
  <si>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</si>
  <si>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</si>
  <si>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</si>
  <si>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</si>
  <si>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</si>
  <si>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</si>
  <si>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</si>
  <si>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</si>
  <si>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</si>
  <si>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</si>
  <si>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</si>
  <si>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</si>
  <si>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</si>
  <si>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</si>
  <si>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</si>
  <si>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</si>
  <si>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</si>
  <si>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</si>
  <si>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</si>
  <si>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</si>
  <si>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</si>
  <si>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</si>
  <si>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</si>
  <si>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</si>
  <si>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</si>
  <si>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</si>
  <si>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</si>
  <si>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</si>
  <si>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</si>
  <si>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</si>
  <si>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</si>
  <si>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</si>
  <si>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</si>
  <si>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</si>
  <si>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</si>
  <si>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</si>
  <si>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</si>
  <si>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</si>
  <si>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</si>
  <si>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</si>
  <si>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</si>
  <si>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</si>
  <si>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</si>
  <si>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</si>
  <si>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</si>
  <si>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</si>
  <si>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</si>
  <si>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</si>
  <si>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</si>
  <si>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</si>
  <si>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</si>
  <si>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</si>
  <si>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</si>
  <si>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</si>
  <si>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</si>
  <si>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</si>
  <si>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</si>
  <si>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</si>
  <si>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</si>
  <si>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</si>
  <si>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</si>
  <si>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</si>
  <si>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</si>
  <si>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</si>
  <si>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</si>
  <si>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</si>
  <si>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</si>
  <si>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</si>
  <si>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</si>
  <si>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</si>
  <si>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</si>
  <si>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</si>
  <si>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</si>
  <si>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</si>
  <si>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</si>
  <si>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</si>
  <si>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</si>
  <si>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</si>
  <si>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</si>
  <si>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</si>
  <si>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</si>
  <si>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</si>
  <si>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</si>
  <si>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</si>
  <si>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</si>
  <si>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</si>
  <si>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</si>
  <si>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</si>
  <si>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</si>
  <si>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</si>
  <si>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</si>
  <si>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</si>
  <si>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</si>
  <si>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</si>
  <si>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</si>
  <si>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</si>
  <si>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</si>
  <si>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</si>
  <si>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</si>
  <si>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</si>
  <si>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</si>
  <si>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</si>
  <si>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</si>
  <si>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</si>
  <si>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</si>
  <si>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</si>
  <si>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</si>
  <si>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</si>
  <si>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</si>
  <si>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</si>
  <si>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</si>
  <si>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</si>
  <si>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</si>
  <si>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</si>
  <si>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</si>
  <si>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</si>
  <si>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</si>
  <si>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</si>
  <si>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</si>
  <si>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</si>
  <si>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</si>
  <si>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</si>
  <si>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</si>
  <si>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</si>
  <si>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</si>
  <si>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</si>
  <si>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</si>
  <si>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</si>
  <si>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</si>
  <si>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</si>
  <si>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</si>
  <si>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</si>
  <si>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</si>
  <si>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</si>
  <si>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</si>
  <si>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</si>
  <si>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</si>
  <si>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</si>
  <si>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</si>
  <si>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</si>
  <si>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</si>
  <si>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</si>
  <si>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</si>
  <si>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</si>
  <si>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</si>
  <si>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</si>
  <si>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</si>
  <si>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</si>
  <si>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</si>
  <si>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</si>
  <si>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</si>
  <si>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</si>
  <si>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</si>
  <si>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</si>
  <si>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</si>
  <si>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</si>
  <si>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</si>
  <si>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</si>
  <si>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</si>
  <si>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</si>
  <si>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</si>
  <si>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</si>
  <si>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</si>
  <si>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</si>
  <si>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</si>
  <si>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</si>
  <si>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</si>
  <si>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</si>
  <si>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</si>
  <si>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</si>
  <si>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</si>
  <si>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</si>
  <si>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</si>
  <si>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</si>
  <si>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</si>
  <si>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</si>
  <si>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</si>
  <si>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</si>
  <si>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</si>
  <si>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</si>
  <si>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</si>
  <si>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</si>
  <si>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</si>
  <si>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</si>
  <si>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</si>
  <si>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</si>
  <si>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</si>
  <si>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</si>
  <si>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</si>
  <si>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</si>
  <si>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</si>
  <si>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</si>
  <si>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</si>
  <si>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</si>
  <si>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</si>
  <si>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</si>
  <si>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</si>
  <si>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</si>
  <si>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</si>
  <si>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</si>
  <si>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</si>
  <si>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</si>
  <si>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</si>
  <si>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</si>
  <si>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</si>
  <si>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</si>
  <si>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</si>
  <si>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</si>
  <si>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</si>
  <si>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</si>
  <si>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</si>
  <si>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</si>
  <si>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</si>
  <si>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</si>
  <si>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</si>
  <si>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</si>
  <si>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</si>
  <si>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</si>
  <si>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</si>
  <si>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</si>
  <si>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</si>
  <si>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</si>
  <si>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</si>
  <si>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</si>
  <si>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</si>
  <si>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</si>
  <si>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</si>
  <si>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</si>
  <si>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</si>
  <si>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</si>
  <si>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</si>
  <si>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</si>
  <si>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</si>
  <si>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</si>
  <si>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</si>
  <si>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</si>
  <si>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</si>
  <si>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</si>
  <si>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</si>
  <si>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</si>
  <si>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</si>
  <si>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</si>
  <si>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</si>
  <si>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</si>
  <si>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</si>
  <si>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</si>
  <si>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</si>
  <si>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</si>
  <si>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</si>
  <si>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</si>
  <si>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</si>
  <si>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</si>
  <si>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</si>
  <si>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</si>
  <si>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</si>
  <si>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</si>
  <si>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</si>
  <si>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</si>
  <si>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</si>
  <si>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</si>
  <si>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</si>
  <si>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</si>
  <si>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</si>
  <si>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</si>
  <si>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</si>
  <si>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</si>
  <si>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</si>
  <si>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</si>
  <si>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</si>
  <si>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</si>
  <si>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</si>
  <si>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</si>
  <si>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</si>
  <si>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</si>
  <si>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</si>
  <si>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</si>
  <si>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</si>
  <si>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</si>
  <si>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</si>
  <si>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</si>
  <si>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</si>
  <si>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</si>
  <si>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</si>
  <si>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</si>
  <si>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</si>
  <si>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</si>
  <si>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</si>
  <si>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</si>
  <si>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</si>
  <si>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</si>
  <si>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</si>
  <si>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</si>
  <si>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</si>
  <si>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</si>
  <si>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</si>
  <si>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</si>
  <si>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</si>
  <si>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</si>
  <si>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</si>
  <si>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</si>
  <si>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</si>
  <si>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</si>
  <si>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</si>
  <si>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</si>
  <si>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</si>
  <si>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</si>
  <si>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</si>
  <si>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</si>
  <si>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</si>
  <si>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</si>
  <si>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</si>
  <si>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</si>
  <si>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</si>
  <si>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</si>
  <si>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</si>
  <si>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</si>
  <si>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</si>
  <si>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</si>
  <si>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</si>
  <si>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</si>
  <si>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</si>
  <si>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</si>
  <si>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</si>
  <si>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</si>
  <si>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</si>
  <si>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</si>
  <si>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</si>
  <si>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</si>
  <si>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</si>
  <si>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</si>
  <si>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</si>
  <si>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</si>
  <si>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</si>
  <si>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</si>
  <si>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</si>
  <si>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</si>
  <si>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</si>
  <si>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</si>
  <si>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</si>
  <si>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</si>
  <si>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</si>
  <si>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</si>
  <si>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</si>
  <si>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</si>
  <si>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</si>
  <si>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</si>
  <si>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</si>
  <si>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</si>
  <si>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</si>
  <si>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</si>
  <si>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</si>
  <si>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</si>
  <si>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</si>
  <si>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</si>
  <si>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</si>
  <si>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</si>
  <si>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</si>
  <si>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</si>
  <si>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</si>
  <si>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</si>
  <si>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</si>
  <si>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</si>
  <si>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</si>
  <si>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</si>
  <si>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</si>
  <si>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</si>
  <si>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</si>
  <si>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</si>
  <si>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</si>
  <si>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</si>
  <si>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</si>
  <si>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</si>
  <si>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</si>
  <si>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</si>
  <si>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</si>
  <si>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</si>
  <si>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</si>
  <si>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</si>
  <si>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</si>
  <si>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</si>
  <si>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</si>
  <si>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</si>
  <si>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</si>
  <si>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</si>
  <si>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</si>
  <si>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</si>
  <si>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</si>
  <si>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</si>
  <si>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</si>
  <si>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</si>
  <si>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</si>
  <si>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</si>
  <si>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</si>
  <si>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</si>
  <si>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</si>
  <si>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</si>
  <si>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</si>
  <si>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</si>
  <si>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</si>
  <si>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</si>
  <si>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</si>
  <si>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</si>
  <si>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</si>
  <si>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</si>
  <si>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</si>
  <si>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</si>
  <si>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</si>
  <si>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</si>
  <si>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</si>
  <si>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</si>
  <si>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</si>
  <si>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</si>
  <si>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</si>
  <si>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</si>
  <si>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</si>
  <si>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</si>
  <si>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</si>
  <si>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</si>
  <si>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</si>
  <si>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</si>
  <si>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</si>
  <si>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</si>
  <si>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</si>
  <si>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</si>
  <si>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</si>
  <si>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</si>
  <si>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</si>
  <si>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</si>
  <si>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</si>
  <si>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</si>
  <si>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</si>
  <si>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</si>
  <si>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</si>
  <si>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</si>
  <si>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</si>
  <si>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</si>
  <si>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</si>
  <si>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</si>
  <si>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</si>
  <si>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</si>
  <si>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</si>
  <si>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</si>
  <si>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</si>
  <si>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</si>
  <si>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</si>
  <si>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</si>
  <si>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</si>
  <si>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</si>
  <si>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</si>
  <si>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</si>
  <si>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</si>
  <si>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</si>
  <si>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</si>
  <si>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</si>
  <si>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</si>
  <si>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</si>
  <si>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</si>
  <si>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</si>
  <si>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</si>
  <si>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</si>
  <si>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</si>
  <si>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</si>
  <si>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</si>
  <si>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</si>
  <si>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</si>
  <si>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</si>
  <si>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</si>
  <si>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</si>
  <si>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</si>
  <si>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</si>
  <si>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</si>
  <si>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</si>
  <si>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</si>
  <si>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</si>
  <si>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</si>
  <si>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</si>
  <si>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</si>
  <si>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</si>
  <si>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</si>
  <si>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</si>
  <si>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</si>
  <si>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</si>
  <si>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</si>
  <si>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</si>
  <si>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</si>
  <si>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</si>
  <si>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</si>
  <si>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</si>
  <si>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</si>
  <si>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</si>
  <si>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</si>
  <si>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</si>
  <si>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</si>
  <si>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</si>
  <si>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</si>
  <si>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</si>
  <si>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</si>
  <si>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</si>
  <si>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</si>
  <si>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</si>
  <si>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</si>
  <si>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</si>
  <si>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</si>
  <si>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</si>
  <si>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</si>
  <si>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</si>
  <si>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</si>
  <si>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</si>
  <si>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</si>
  <si>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</si>
  <si>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</si>
  <si>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</si>
  <si>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</si>
  <si>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</si>
  <si>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</si>
  <si>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</si>
  <si>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</si>
  <si>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</si>
  <si>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</si>
  <si>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</si>
  <si>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</si>
  <si>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</si>
  <si>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</si>
  <si>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</si>
  <si>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</si>
  <si>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</si>
  <si>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</si>
  <si>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</si>
  <si>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</si>
  <si>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</si>
  <si>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</si>
  <si>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</si>
  <si>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</si>
  <si>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</si>
  <si>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</si>
  <si>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</si>
  <si>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</si>
  <si>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</si>
  <si>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</si>
  <si>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</si>
  <si>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</si>
  <si>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</si>
  <si>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</si>
  <si>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</si>
  <si>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</si>
  <si>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</si>
  <si>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</si>
  <si>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</si>
  <si>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</si>
  <si>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</si>
  <si>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</si>
  <si>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</si>
  <si>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</si>
  <si>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</si>
  <si>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</si>
  <si>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</si>
  <si>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</si>
  <si>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</si>
  <si>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</si>
  <si>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</si>
  <si>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</si>
  <si>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</si>
  <si>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</si>
  <si>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</si>
  <si>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</si>
  <si>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</si>
  <si>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</si>
  <si>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</si>
  <si>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</si>
  <si>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</si>
  <si>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</si>
  <si>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</si>
  <si>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</si>
  <si>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</si>
  <si>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</si>
  <si>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</si>
  <si>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</si>
  <si>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</si>
  <si>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</si>
  <si>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</si>
  <si>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</si>
  <si>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</si>
  <si>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</si>
  <si>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</si>
  <si>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</si>
  <si>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</si>
  <si>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</si>
  <si>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</si>
  <si>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</si>
  <si>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</si>
  <si>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</si>
  <si>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</si>
  <si>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</si>
  <si>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</si>
  <si>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</si>
  <si>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</si>
  <si>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</si>
  <si>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</si>
  <si>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</si>
  <si>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</si>
  <si>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</si>
  <si>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</si>
  <si>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</si>
  <si>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</si>
  <si>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</si>
  <si>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</si>
  <si>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</si>
  <si>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</si>
  <si>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</si>
  <si>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</si>
  <si>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</si>
  <si>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</si>
  <si>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</si>
  <si>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</si>
  <si>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</si>
  <si>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</si>
  <si>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</si>
  <si>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</si>
  <si>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</si>
  <si>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</si>
  <si>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</si>
  <si>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</si>
  <si>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</si>
  <si>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</si>
  <si>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</si>
  <si>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</si>
  <si>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</si>
  <si>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</si>
  <si>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</si>
  <si>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</si>
  <si>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</si>
  <si>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</si>
  <si>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</si>
  <si>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</si>
  <si>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</si>
  <si>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</si>
  <si>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</si>
  <si>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</si>
  <si>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</si>
  <si>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</si>
  <si>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</si>
  <si>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</si>
  <si>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</si>
  <si>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</si>
  <si>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</si>
  <si>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</si>
  <si>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</si>
  <si>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</si>
  <si>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</si>
  <si>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</si>
  <si>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</si>
  <si>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</si>
  <si>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</si>
  <si>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</si>
  <si>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</si>
  <si>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</si>
  <si>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</si>
  <si>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</si>
  <si>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</si>
  <si>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</si>
  <si>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</si>
  <si>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</si>
  <si>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</si>
  <si>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</si>
  <si>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</si>
  <si>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</si>
  <si>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</si>
  <si>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</si>
  <si>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</si>
  <si>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</si>
  <si>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</si>
  <si>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</si>
  <si>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</si>
  <si>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</si>
  <si>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</si>
  <si>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</si>
  <si>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</si>
  <si>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</si>
  <si>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</si>
  <si>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</si>
  <si>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</si>
  <si>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</si>
  <si>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</si>
  <si>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</si>
  <si>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</si>
  <si>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</si>
  <si>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</si>
  <si>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</si>
  <si>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</si>
  <si>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</si>
  <si>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</si>
  <si>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</si>
  <si>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</si>
  <si>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</si>
  <si>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</si>
  <si>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</si>
  <si>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</si>
  <si>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</si>
  <si>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</si>
  <si>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</si>
  <si>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</si>
  <si>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</si>
  <si>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</si>
  <si>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</si>
  <si>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</si>
  <si>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</si>
  <si>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</si>
  <si>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</si>
  <si>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</si>
  <si>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</si>
  <si>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</si>
  <si>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</si>
  <si>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</si>
  <si>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</si>
  <si>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</si>
  <si>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</si>
  <si>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</si>
  <si>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</si>
  <si>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</si>
  <si>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</si>
  <si>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</si>
  <si>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</si>
  <si>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</si>
  <si>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</si>
  <si>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</si>
  <si>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</si>
  <si>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</si>
  <si>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</si>
  <si>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</si>
  <si>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</si>
  <si>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</si>
  <si>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</si>
  <si>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</si>
  <si>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</si>
  <si>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</si>
  <si>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</si>
  <si>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</si>
  <si>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</si>
  <si>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</si>
  <si>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</si>
  <si>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</si>
  <si>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</si>
  <si>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</si>
  <si>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</si>
  <si>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</si>
  <si>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</si>
  <si>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</si>
  <si>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</si>
  <si>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</si>
  <si>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</si>
  <si>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</si>
  <si>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</si>
  <si>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</si>
  <si>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</si>
  <si>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</si>
  <si>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</si>
  <si>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</si>
  <si>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</si>
  <si>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</si>
  <si>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</si>
  <si>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</si>
  <si>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</si>
  <si>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</si>
  <si>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</si>
  <si>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</si>
  <si>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</si>
  <si>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</si>
  <si>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</si>
  <si>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</si>
  <si>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</si>
  <si>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</si>
  <si>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</si>
  <si>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</si>
  <si>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</si>
  <si>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</si>
  <si>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</si>
  <si>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</si>
  <si>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</si>
  <si>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</si>
  <si>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</si>
  <si>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</si>
  <si>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</si>
  <si>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</si>
  <si>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</si>
  <si>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</si>
  <si>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</si>
  <si>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</si>
  <si>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</si>
  <si>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</si>
  <si>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</si>
  <si>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</si>
  <si>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</si>
  <si>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</si>
  <si>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</si>
  <si>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</si>
  <si>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</si>
  <si>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</si>
  <si>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</si>
  <si>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</si>
  <si>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</si>
  <si>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</si>
  <si>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</si>
  <si>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</si>
  <si>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</si>
  <si>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</si>
  <si>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</si>
  <si>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</si>
  <si>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</si>
  <si>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</si>
  <si>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</si>
  <si>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</si>
  <si>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</si>
  <si>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</si>
  <si>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</si>
  <si>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</si>
  <si>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</si>
  <si>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</si>
  <si>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</si>
  <si>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</si>
  <si>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</si>
  <si>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</si>
  <si>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</si>
  <si>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</si>
  <si>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</si>
  <si>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</si>
  <si>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</si>
  <si>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</si>
  <si>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</si>
  <si>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</si>
  <si>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</si>
  <si>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</si>
  <si>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</si>
  <si>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</si>
  <si>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</si>
  <si>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</si>
  <si>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</si>
  <si>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</si>
  <si>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</si>
  <si>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</si>
  <si>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</si>
  <si>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</si>
  <si>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</si>
  <si>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</si>
  <si>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</si>
  <si>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</si>
  <si>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</si>
  <si>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</si>
  <si>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</si>
  <si>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</si>
  <si>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</si>
  <si>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</si>
  <si>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</si>
  <si>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</si>
  <si>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</si>
  <si>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</si>
  <si>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</si>
  <si>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</si>
  <si>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</si>
  <si>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</si>
  <si>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</si>
  <si>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</si>
  <si>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</si>
  <si>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</si>
  <si>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</si>
  <si>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</si>
  <si>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</si>
  <si>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</si>
  <si>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</si>
  <si>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</si>
  <si>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</si>
  <si>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</si>
  <si>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</si>
  <si>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</si>
  <si>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</si>
  <si>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</si>
  <si>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</si>
  <si>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</si>
  <si>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</si>
  <si>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</si>
  <si>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</si>
  <si>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</si>
  <si>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</si>
  <si>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</si>
  <si>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</si>
  <si>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</si>
  <si>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</si>
  <si>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</si>
  <si>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</si>
  <si>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</si>
  <si>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</si>
  <si>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</si>
  <si>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</si>
  <si>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</si>
  <si>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</si>
  <si>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</si>
  <si>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</si>
  <si>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</si>
  <si>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</si>
  <si>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</si>
  <si>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</si>
  <si>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</si>
  <si>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</si>
  <si>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</si>
  <si>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</si>
  <si>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</si>
  <si>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</si>
  <si>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</si>
  <si>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</si>
  <si>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</si>
  <si>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</si>
  <si>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</si>
  <si>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</si>
  <si>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</si>
  <si>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</si>
  <si>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</si>
  <si>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</si>
  <si>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</si>
  <si>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</si>
  <si>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</si>
  <si>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</si>
  <si>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</si>
  <si>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</si>
  <si>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</si>
  <si>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</si>
  <si>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</si>
  <si>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</si>
  <si>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</si>
  <si>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</si>
  <si>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</si>
  <si>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</si>
  <si>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</si>
  <si>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</si>
  <si>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</si>
  <si>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</si>
  <si>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</si>
  <si>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</si>
  <si>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</si>
  <si>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</si>
  <si>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</si>
  <si>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</si>
  <si>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</si>
  <si>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</si>
  <si>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</si>
  <si>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</si>
  <si>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</si>
  <si>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</si>
  <si>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</si>
  <si>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</si>
  <si>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</si>
  <si>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</si>
  <si>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</si>
  <si>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</si>
  <si>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</si>
  <si>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</si>
  <si>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</si>
  <si>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</si>
  <si>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</si>
  <si>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</si>
  <si>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</si>
  <si>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</si>
  <si>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</si>
  <si>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</si>
  <si>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</si>
  <si>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</si>
  <si>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</si>
  <si>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</si>
  <si>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</si>
  <si>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</si>
  <si>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</si>
  <si>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</si>
  <si>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</si>
  <si>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</si>
  <si>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</si>
  <si>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</si>
  <si>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</si>
  <si>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</si>
  <si>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</si>
  <si>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</si>
  <si>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</si>
  <si>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</si>
  <si>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</si>
  <si>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</si>
  <si>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</si>
  <si>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</si>
  <si>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</si>
  <si>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</si>
  <si>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</si>
  <si>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</si>
  <si>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</si>
  <si>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</si>
  <si>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</si>
  <si>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</si>
  <si>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</si>
  <si>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</si>
  <si>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</si>
  <si>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</si>
  <si>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</si>
  <si>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</si>
  <si>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</si>
  <si>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</si>
  <si>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</si>
  <si>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</si>
  <si>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</si>
  <si>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</si>
  <si>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</si>
  <si>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</si>
  <si>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</si>
  <si>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</si>
  <si>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</si>
  <si>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</si>
  <si>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</si>
  <si>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</si>
  <si>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</si>
  <si>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</si>
  <si>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</si>
  <si>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</si>
  <si>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</si>
  <si>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</si>
  <si>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</si>
  <si>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</si>
  <si>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</si>
  <si>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</si>
  <si>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</si>
  <si>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</si>
  <si>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</si>
  <si>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</si>
  <si>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</si>
  <si>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</si>
  <si>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</si>
  <si>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</si>
  <si>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</si>
  <si>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</si>
  <si>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</si>
  <si>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</si>
  <si>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</si>
  <si>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</si>
  <si>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</si>
  <si>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</si>
  <si>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</si>
  <si>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</si>
  <si>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</si>
  <si>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</si>
  <si>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</si>
  <si>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</si>
  <si>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</si>
  <si>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</si>
  <si>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</si>
  <si>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</si>
  <si>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</si>
  <si>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</si>
  <si>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</si>
  <si>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</si>
  <si>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</si>
  <si>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</si>
  <si>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</si>
  <si>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</si>
  <si>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</si>
  <si>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</si>
  <si>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</si>
  <si>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</si>
  <si>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</si>
  <si>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</si>
  <si>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</si>
  <si>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</si>
  <si>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</si>
  <si>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</si>
  <si>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</si>
  <si>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</si>
  <si>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</si>
  <si>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</si>
  <si>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</si>
  <si>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</si>
  <si>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</si>
  <si>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</si>
  <si>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</si>
  <si>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</si>
  <si>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</si>
  <si>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</si>
  <si>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</si>
  <si>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</si>
  <si>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</si>
  <si>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</si>
  <si>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</si>
  <si>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</si>
  <si>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</si>
  <si>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</si>
  <si>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</si>
  <si>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</si>
  <si>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</si>
  <si>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</si>
  <si>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</si>
  <si>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</si>
  <si>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</si>
  <si>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</si>
  <si>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</si>
  <si>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</si>
  <si>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</si>
  <si>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</si>
  <si>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</si>
  <si>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</si>
  <si>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</si>
  <si>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</si>
  <si>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</si>
  <si>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</si>
  <si>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</si>
  <si>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</si>
  <si>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</si>
  <si>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</si>
  <si>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</si>
  <si>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</si>
  <si>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</si>
  <si>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</si>
  <si>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</si>
  <si>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</si>
  <si>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</si>
  <si>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</si>
  <si>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</si>
  <si>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</si>
  <si>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</si>
  <si>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</si>
  <si>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</si>
  <si>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</si>
  <si>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</si>
  <si>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</si>
  <si>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</si>
  <si>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</si>
  <si>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</si>
  <si>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</si>
  <si>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</si>
  <si>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</si>
  <si>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</si>
  <si>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</si>
  <si>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</si>
  <si>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</si>
  <si>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</si>
  <si>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</si>
  <si>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</si>
  <si>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</si>
  <si>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</si>
  <si>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</si>
  <si>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</si>
  <si>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</si>
  <si>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</si>
  <si>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</si>
  <si>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</si>
  <si>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</si>
  <si>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</si>
  <si>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</si>
  <si>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</si>
  <si>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</si>
  <si>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</si>
  <si>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</si>
  <si>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</si>
  <si>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</si>
  <si>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</si>
  <si>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</si>
  <si>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</si>
  <si>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</si>
  <si>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</si>
  <si>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</si>
  <si>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</si>
  <si>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</si>
  <si>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</si>
  <si>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</si>
  <si>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</si>
  <si>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</si>
  <si>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</si>
  <si>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</si>
  <si>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</si>
  <si>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</si>
  <si>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</si>
  <si>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</si>
  <si>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</si>
  <si>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</si>
  <si>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</si>
  <si>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</si>
  <si>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</si>
  <si>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</si>
  <si>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</si>
  <si>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</si>
  <si>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</si>
  <si>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</si>
  <si>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</si>
  <si>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</si>
  <si>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</si>
  <si>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</si>
  <si>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</si>
  <si>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</si>
  <si>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</si>
  <si>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</si>
  <si>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</si>
  <si>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</si>
  <si>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</si>
  <si>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</si>
  <si>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</si>
  <si>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</si>
  <si>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</si>
  <si>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</si>
  <si>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</si>
  <si>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</si>
  <si>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</si>
  <si>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</si>
  <si>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</si>
  <si>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</si>
  <si>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</si>
  <si>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</si>
  <si>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</si>
  <si>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</si>
  <si>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</si>
  <si>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</si>
  <si>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</si>
  <si>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</si>
  <si>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</si>
  <si>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</si>
  <si>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</si>
  <si>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</si>
  <si>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</si>
  <si>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</si>
  <si>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</si>
  <si>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</si>
  <si>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</si>
  <si>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</si>
  <si>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</si>
  <si>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</si>
  <si>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</si>
  <si>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</si>
  <si>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</si>
  <si>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</si>
  <si>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</si>
  <si>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</si>
  <si>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</si>
  <si>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</si>
  <si>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</si>
  <si>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</si>
  <si>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</si>
  <si>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</si>
  <si>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</si>
  <si>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</si>
  <si>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</si>
  <si>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</si>
  <si>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</si>
  <si>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</si>
  <si>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</si>
  <si>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</si>
  <si>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</si>
  <si>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</si>
  <si>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</si>
  <si>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</si>
  <si>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</si>
  <si>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</si>
  <si>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</si>
  <si>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</si>
  <si>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</si>
  <si>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</si>
  <si>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</si>
  <si>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</si>
  <si>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</si>
  <si>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</si>
  <si>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</si>
  <si>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</si>
  <si>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</si>
  <si>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</si>
  <si>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</si>
  <si>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</si>
  <si>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</si>
  <si>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</si>
  <si>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</si>
  <si>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</si>
  <si>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</si>
  <si>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</si>
  <si>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</si>
  <si>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</si>
  <si>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</si>
  <si>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</si>
  <si>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</si>
  <si>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</si>
  <si>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</si>
  <si>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</si>
  <si>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</si>
  <si>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</si>
  <si>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</si>
  <si>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</si>
  <si>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</si>
  <si>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</si>
  <si>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</si>
  <si>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</si>
  <si>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</si>
  <si>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</si>
  <si>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</si>
  <si>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</si>
  <si>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</si>
  <si>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</si>
  <si>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</si>
  <si>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</si>
  <si>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</si>
  <si>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</si>
  <si>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</si>
  <si>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</si>
  <si>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</si>
  <si>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</si>
  <si>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</si>
  <si>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</si>
  <si>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</si>
  <si>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</si>
  <si>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</si>
  <si>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</si>
  <si>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</si>
  <si>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</si>
  <si>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</si>
  <si>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</si>
  <si>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</si>
  <si>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</si>
  <si>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</si>
  <si>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</si>
  <si>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</si>
  <si>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</si>
  <si>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</si>
  <si>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</si>
  <si>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</si>
  <si>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</si>
  <si>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</si>
  <si>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</si>
  <si>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</si>
  <si>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</si>
  <si>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</si>
  <si>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</si>
  <si>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</si>
  <si>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</si>
  <si>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</si>
  <si>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</si>
  <si>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</si>
  <si>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</si>
  <si>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</si>
  <si>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</si>
  <si>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</si>
  <si>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</si>
  <si>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</si>
  <si>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</si>
  <si>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</si>
  <si>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</si>
  <si>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</si>
  <si>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</si>
  <si>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</si>
  <si>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</si>
  <si>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</si>
  <si>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</si>
  <si>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</si>
  <si>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</si>
  <si>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</si>
  <si>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</si>
  <si>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</si>
  <si>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</si>
  <si>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</si>
  <si>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</si>
  <si>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</si>
  <si>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</si>
  <si>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</si>
  <si>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</si>
  <si>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</si>
  <si>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</si>
  <si>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</si>
  <si>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</si>
  <si>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</si>
  <si>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</si>
  <si>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</si>
  <si>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</si>
  <si>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</si>
  <si>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</si>
  <si>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</si>
  <si>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</si>
  <si>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</si>
  <si>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</si>
  <si>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</si>
  <si>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</si>
  <si>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</si>
  <si>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</si>
  <si>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</si>
  <si>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</si>
  <si>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</si>
  <si>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</si>
  <si>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</si>
  <si>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</si>
  <si>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</si>
  <si>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</si>
  <si>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</si>
  <si>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</si>
  <si>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</si>
  <si>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</si>
  <si>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</si>
  <si>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</si>
  <si>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</si>
  <si>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</si>
  <si>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</si>
  <si>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</si>
  <si>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</si>
  <si>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</si>
  <si>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</si>
  <si>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</si>
  <si>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</si>
  <si>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</si>
  <si>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</si>
  <si>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</si>
  <si>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</si>
  <si>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</si>
  <si>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</si>
  <si>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</si>
  <si>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</si>
  <si>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</si>
  <si>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</si>
  <si>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</si>
  <si>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</si>
  <si>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</si>
  <si>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</si>
  <si>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</si>
  <si>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</si>
  <si>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</si>
  <si>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</si>
  <si>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</si>
  <si>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</si>
  <si>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</si>
  <si>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</si>
  <si>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</si>
  <si>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</si>
  <si>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</si>
  <si>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</si>
  <si>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</si>
  <si>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</si>
  <si>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</si>
  <si>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</si>
  <si>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</si>
  <si>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</si>
  <si>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</si>
  <si>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</si>
  <si>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</si>
  <si>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</si>
  <si>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</si>
  <si>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</si>
  <si>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</si>
  <si>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</si>
  <si>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</si>
  <si>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</si>
  <si>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</si>
  <si>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</si>
  <si>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</si>
  <si>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</si>
  <si>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</si>
  <si>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</si>
  <si>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</si>
  <si>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</si>
  <si>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</si>
  <si>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</si>
  <si>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</si>
  <si>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</si>
  <si>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</si>
  <si>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</si>
  <si>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</si>
  <si>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</si>
  <si>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</si>
  <si>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</si>
  <si>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</si>
  <si>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</si>
  <si>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</si>
  <si>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</si>
  <si>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</si>
  <si>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</si>
  <si>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</si>
  <si>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</si>
  <si>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</si>
  <si>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</si>
  <si>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</si>
  <si>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</si>
  <si>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</si>
  <si>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</si>
  <si>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</si>
  <si>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</si>
  <si>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</si>
  <si>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</si>
  <si>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</si>
  <si>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</si>
  <si>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</si>
  <si>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</si>
  <si>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</si>
  <si>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</si>
  <si>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</si>
  <si>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</si>
  <si>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</si>
  <si>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</si>
  <si>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</si>
  <si>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</si>
  <si>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</si>
  <si>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</si>
  <si>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</si>
  <si>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</si>
  <si>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</si>
  <si>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</si>
  <si>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</si>
  <si>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</si>
  <si>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</si>
  <si>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</si>
  <si>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</si>
  <si>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</si>
  <si>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</si>
  <si>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</si>
  <si>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</si>
  <si>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</si>
  <si>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</si>
  <si>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</si>
  <si>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</si>
  <si>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</si>
  <si>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</si>
  <si>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</si>
  <si>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</si>
  <si>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</si>
  <si>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</si>
  <si>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</si>
  <si>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</si>
  <si>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</si>
  <si>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</si>
  <si>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</si>
  <si>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</si>
  <si>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</si>
  <si>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</si>
  <si>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</si>
  <si>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</si>
  <si>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</si>
  <si>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</si>
  <si>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</si>
  <si>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</si>
  <si>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</si>
  <si>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</si>
  <si>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</si>
  <si>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</si>
  <si>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</si>
  <si>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</si>
  <si>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</si>
  <si>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</si>
  <si>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</si>
  <si>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</si>
  <si>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</si>
  <si>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</si>
  <si>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</si>
  <si>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</si>
  <si>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</si>
  <si>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</si>
  <si>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</si>
  <si>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</si>
  <si>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</si>
  <si>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</si>
  <si>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</si>
  <si>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</si>
  <si>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</si>
  <si>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</si>
  <si>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</si>
  <si>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</si>
  <si>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</si>
  <si>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</si>
  <si>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</si>
  <si>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</si>
  <si>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</si>
  <si>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</si>
  <si>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</si>
  <si>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</si>
  <si>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</si>
  <si>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</si>
  <si>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</si>
  <si>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</si>
  <si>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</si>
  <si>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</si>
  <si>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</si>
  <si>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</si>
  <si>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</si>
  <si>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</si>
  <si>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</si>
  <si>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</si>
  <si>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</si>
  <si>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</si>
  <si>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</si>
  <si>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</si>
  <si>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</si>
  <si>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</si>
  <si>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</si>
  <si>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</si>
  <si>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</si>
  <si>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</si>
  <si>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</si>
  <si>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</si>
  <si>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</si>
  <si>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</si>
  <si>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</si>
  <si>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</si>
  <si>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</si>
  <si>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</si>
  <si>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</si>
  <si>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</si>
  <si>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</si>
  <si>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</si>
  <si>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</si>
  <si>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</si>
  <si>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</si>
  <si>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</si>
  <si>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</si>
  <si>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</si>
  <si>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</si>
  <si>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</si>
  <si>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</si>
  <si>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</si>
  <si>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</si>
  <si>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</si>
  <si>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</si>
  <si>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</si>
  <si>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</si>
  <si>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</si>
  <si>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</si>
  <si>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</si>
  <si>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</si>
  <si>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</si>
  <si>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</si>
  <si>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</si>
  <si>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</si>
  <si>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</si>
  <si>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</si>
  <si>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</si>
  <si>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</si>
  <si>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</si>
  <si>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</si>
  <si>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</si>
  <si>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</si>
  <si>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</si>
  <si>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</si>
  <si>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</si>
  <si>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</si>
  <si>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</si>
  <si>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</si>
  <si>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</si>
  <si>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</si>
  <si>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</si>
  <si>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</si>
  <si>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</si>
  <si>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</si>
  <si>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</si>
  <si>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</si>
  <si>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</si>
  <si>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</si>
  <si>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</si>
  <si>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</si>
  <si>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</si>
  <si>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</si>
  <si>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</si>
  <si>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</si>
  <si>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</si>
  <si>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</si>
  <si>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</si>
  <si>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</si>
  <si>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</si>
  <si>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</si>
  <si>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</si>
  <si>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</si>
  <si>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</si>
  <si>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</si>
  <si>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</si>
  <si>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</si>
  <si>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</si>
  <si>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</si>
  <si>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</si>
  <si>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</si>
  <si>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</si>
  <si>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</si>
  <si>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</si>
  <si>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</si>
  <si>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</si>
  <si>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</si>
  <si>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</si>
  <si>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</si>
  <si>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</si>
  <si>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</si>
  <si>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</si>
  <si>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</si>
  <si>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</si>
  <si>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</si>
  <si>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</si>
  <si>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</si>
  <si>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</si>
  <si>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</si>
  <si>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</si>
  <si>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</si>
  <si>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</si>
  <si>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</si>
  <si>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</si>
  <si>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</si>
  <si>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</si>
  <si>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</si>
  <si>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</si>
  <si>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</si>
  <si>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</si>
  <si>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</si>
  <si>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</si>
  <si>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</si>
  <si>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</si>
  <si>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</si>
  <si>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</si>
  <si>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</si>
  <si>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</si>
  <si>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</si>
  <si>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</si>
  <si>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</si>
  <si>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</si>
  <si>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</si>
  <si>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</si>
  <si>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</si>
  <si>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</si>
  <si>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</si>
  <si>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</si>
  <si>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</si>
  <si>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</si>
  <si>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</si>
  <si>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</si>
  <si>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</si>
  <si>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</si>
  <si>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</si>
  <si>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</si>
  <si>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</si>
  <si>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</si>
  <si>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</si>
  <si>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</si>
  <si>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</si>
  <si>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</si>
  <si>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</si>
  <si>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</si>
  <si>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</si>
  <si>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</si>
  <si>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</si>
  <si>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</si>
  <si>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</si>
  <si>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</si>
  <si>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</si>
  <si>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</si>
  <si>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</si>
  <si>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</si>
  <si>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</si>
  <si>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</si>
  <si>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</si>
  <si>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</si>
  <si>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</si>
  <si>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</si>
  <si>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</si>
  <si>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</si>
  <si>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</si>
  <si>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</si>
  <si>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</si>
  <si>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</si>
  <si>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</si>
  <si>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</si>
  <si>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</si>
  <si>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</si>
  <si>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</si>
  <si>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</si>
  <si>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</si>
  <si>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</si>
  <si>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</si>
  <si>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</si>
  <si>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</si>
  <si>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</si>
  <si>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</si>
  <si>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</si>
  <si>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</si>
  <si>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</si>
  <si>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</si>
  <si>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</si>
  <si>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</si>
  <si>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</si>
  <si>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</si>
  <si>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</si>
  <si>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</si>
  <si>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</si>
  <si>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</si>
  <si>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</si>
  <si>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</si>
  <si>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</si>
  <si>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</si>
  <si>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</si>
  <si>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</si>
  <si>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</si>
  <si>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</si>
  <si>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</si>
  <si>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</si>
  <si>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</si>
  <si>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</si>
  <si>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</si>
  <si>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</si>
  <si>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</si>
  <si>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</si>
  <si>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</si>
  <si>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</si>
  <si>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</si>
  <si>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</si>
  <si>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</si>
  <si>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</si>
  <si>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</si>
  <si>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</si>
  <si>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</si>
  <si>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</si>
  <si>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</si>
  <si>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</si>
  <si>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</si>
  <si>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</si>
  <si>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</si>
  <si>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</si>
  <si>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</si>
  <si>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</si>
  <si>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</si>
  <si>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</si>
  <si>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</si>
  <si>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</si>
  <si>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</si>
  <si>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</si>
  <si>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</si>
  <si>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</si>
  <si>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</si>
  <si>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</si>
  <si>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</si>
  <si>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</si>
  <si>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</si>
  <si>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</si>
  <si>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</si>
  <si>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</si>
  <si>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</si>
  <si>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</si>
  <si>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</si>
  <si>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</si>
  <si>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</si>
  <si>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</si>
  <si>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</si>
  <si>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</si>
  <si>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</si>
  <si>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</si>
  <si>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</si>
  <si>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</si>
  <si>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</si>
  <si>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</si>
  <si>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</si>
  <si>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</si>
  <si>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</si>
  <si>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</si>
  <si>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</si>
  <si>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</si>
  <si>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</si>
  <si>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</si>
  <si>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</si>
  <si>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</si>
  <si>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</si>
  <si>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</si>
  <si>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</si>
  <si>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</si>
  <si>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</si>
  <si>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</si>
  <si>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</si>
  <si>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</si>
  <si>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</si>
  <si>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</si>
  <si>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</si>
  <si>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</si>
  <si>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</si>
  <si>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</si>
  <si>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</si>
  <si>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</si>
  <si>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</si>
  <si>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</si>
  <si>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</si>
  <si>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</si>
  <si>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</si>
  <si>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</si>
  <si>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</si>
  <si>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</si>
  <si>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</si>
  <si>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</si>
  <si>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</si>
  <si>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</si>
  <si>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</si>
  <si>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</si>
  <si>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</si>
  <si>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</si>
  <si>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</si>
  <si>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</si>
  <si>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</si>
  <si>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</si>
  <si>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</si>
  <si>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</si>
  <si>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</si>
  <si>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</si>
  <si>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</si>
  <si>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</si>
  <si>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</si>
  <si>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</si>
  <si>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</si>
  <si>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</si>
  <si>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</si>
  <si>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</si>
  <si>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</si>
  <si>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</si>
  <si>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</si>
  <si>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</si>
  <si>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</si>
  <si>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</si>
  <si>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</si>
  <si>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</si>
  <si>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</si>
  <si>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</si>
  <si>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</si>
  <si>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</si>
  <si>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</si>
  <si>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</si>
  <si>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</si>
  <si>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</si>
  <si>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</si>
  <si>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</si>
  <si>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</si>
  <si>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</si>
  <si>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</si>
  <si>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</si>
  <si>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</si>
  <si>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</si>
  <si>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</si>
  <si>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</si>
  <si>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</si>
  <si>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</si>
  <si>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</si>
  <si>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</si>
  <si>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</si>
  <si>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</si>
  <si>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</si>
  <si>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</si>
  <si>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</si>
  <si>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</si>
  <si>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</si>
  <si>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</si>
  <si>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</si>
  <si>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</si>
  <si>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</si>
  <si>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</si>
  <si>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</si>
  <si>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</si>
  <si>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</si>
  <si>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</si>
  <si>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</si>
  <si>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</si>
  <si>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</si>
  <si>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</si>
  <si>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</si>
  <si>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</si>
  <si>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</si>
  <si>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</si>
  <si>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</si>
  <si>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</si>
  <si>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</si>
  <si>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</si>
  <si>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</si>
  <si>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</si>
  <si>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</si>
  <si>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</si>
  <si>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</si>
  <si>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</si>
  <si>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</si>
  <si>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</si>
  <si>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</si>
  <si>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</si>
  <si>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</si>
  <si>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</si>
  <si>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</si>
  <si>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</si>
  <si>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</si>
  <si>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</si>
  <si>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</si>
  <si>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</si>
  <si>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</si>
  <si>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</si>
  <si>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</si>
  <si>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</si>
  <si>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</si>
  <si>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</si>
  <si>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</si>
  <si>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</si>
  <si>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</si>
  <si>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</si>
  <si>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</si>
  <si>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</si>
  <si>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</si>
  <si>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</si>
  <si>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</si>
  <si>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</si>
  <si>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</si>
  <si>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</si>
  <si>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</si>
  <si>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</si>
  <si>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</si>
  <si>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</si>
  <si>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</si>
  <si>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</si>
  <si>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</si>
  <si>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</si>
  <si>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</si>
  <si>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</si>
  <si>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</si>
  <si>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</si>
  <si>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</si>
  <si>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</si>
  <si>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</si>
  <si>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</si>
  <si>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</si>
  <si>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</si>
  <si>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</si>
  <si>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</si>
  <si>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</si>
  <si>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</si>
  <si>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</si>
  <si>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</si>
  <si>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</si>
  <si>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</si>
  <si>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</si>
  <si>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</si>
  <si>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</si>
  <si>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</si>
  <si>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</si>
  <si>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</si>
  <si>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</si>
  <si>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</si>
  <si>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</si>
  <si>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</si>
  <si>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</si>
  <si>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</si>
  <si>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</si>
  <si>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</si>
  <si>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</si>
  <si>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</si>
  <si>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</si>
  <si>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</si>
  <si>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</si>
  <si>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</si>
  <si>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</si>
  <si>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</si>
  <si>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</si>
  <si>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</si>
  <si>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</si>
  <si>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</si>
  <si>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</si>
  <si>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</si>
  <si>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</si>
  <si>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</si>
  <si>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</si>
  <si>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</si>
  <si>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</si>
  <si>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</si>
  <si>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</si>
  <si>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</si>
  <si>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</si>
  <si>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</si>
  <si>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</si>
  <si>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</si>
  <si>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</si>
  <si>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</si>
  <si>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</si>
  <si>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</si>
  <si>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</si>
  <si>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</si>
  <si>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</si>
  <si>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</si>
  <si>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</si>
  <si>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</si>
  <si>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</si>
  <si>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</si>
  <si>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</si>
  <si>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</si>
  <si>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</si>
  <si>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</si>
  <si>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</si>
  <si>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</si>
  <si>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</si>
  <si>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</si>
  <si>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</si>
  <si>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</si>
  <si>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</si>
  <si>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</si>
  <si>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</si>
  <si>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</si>
  <si>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</si>
  <si>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</si>
  <si>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</si>
  <si>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</si>
  <si>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</si>
  <si>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</si>
  <si>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</si>
  <si>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</si>
  <si>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</si>
  <si>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</si>
  <si>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</si>
  <si>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</si>
  <si>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</si>
  <si>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</si>
  <si>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</si>
  <si>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</si>
  <si>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</si>
  <si>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</si>
  <si>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</si>
  <si>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</si>
  <si>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</si>
  <si>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</si>
  <si>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</si>
  <si>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</si>
  <si>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</si>
  <si>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</si>
  <si>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</si>
  <si>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</si>
  <si>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</si>
  <si>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</si>
  <si>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</si>
  <si>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</si>
  <si>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</si>
  <si>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</si>
  <si>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</si>
  <si>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</si>
  <si>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</si>
  <si>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</si>
  <si>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</si>
  <si>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</si>
  <si>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</si>
  <si>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</si>
  <si>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</si>
  <si>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</si>
  <si>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</si>
  <si>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</si>
  <si>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</si>
  <si>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</si>
  <si>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</si>
  <si>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</si>
  <si>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</si>
  <si>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</si>
  <si>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</si>
  <si>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</si>
  <si>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</si>
  <si>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</si>
  <si>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</si>
  <si>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</si>
  <si>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</si>
  <si>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</si>
  <si>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</si>
  <si>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</si>
  <si>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</si>
  <si>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</si>
  <si>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</si>
  <si>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</si>
  <si>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</si>
  <si>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</si>
  <si>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</si>
  <si>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</si>
  <si>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</si>
  <si>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</si>
  <si>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</si>
  <si>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</si>
  <si>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</si>
  <si>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</si>
  <si>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</si>
  <si>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</si>
  <si>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</si>
  <si>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</si>
  <si>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</si>
  <si>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</si>
  <si>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</si>
  <si>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</si>
  <si>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</si>
  <si>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</si>
  <si>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</si>
  <si>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</si>
  <si>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</si>
  <si>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</si>
  <si>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</si>
  <si>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</si>
  <si>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</si>
  <si>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</si>
  <si>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</si>
  <si>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</si>
  <si>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</si>
  <si>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</si>
  <si>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</si>
  <si>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</si>
  <si>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</si>
  <si>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</si>
  <si>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</si>
  <si>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</si>
  <si>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</si>
  <si>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</si>
  <si>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</si>
  <si>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</si>
  <si>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</si>
  <si>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</si>
  <si>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</si>
  <si>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</si>
  <si>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</si>
  <si>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</si>
  <si>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</si>
  <si>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</si>
  <si>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</si>
  <si>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</si>
  <si>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</si>
  <si>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</si>
  <si>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</si>
  <si>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</si>
  <si>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</si>
  <si>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</si>
  <si>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</si>
  <si>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</si>
  <si>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</si>
  <si>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</si>
  <si>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</si>
  <si>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</si>
  <si>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</si>
  <si>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</si>
  <si>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</si>
  <si>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</si>
  <si>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</si>
  <si>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</si>
  <si>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</si>
  <si>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</si>
  <si>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</si>
  <si>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</si>
  <si>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</si>
  <si>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</si>
  <si>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</si>
  <si>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</si>
  <si>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</si>
  <si>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</si>
  <si>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</si>
  <si>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</si>
  <si>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</si>
  <si>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</si>
  <si>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</si>
  <si>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</si>
  <si>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</si>
  <si>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</si>
  <si>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</si>
  <si>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</si>
  <si>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</si>
  <si>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</si>
  <si>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</si>
  <si>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</si>
  <si>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</si>
  <si>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</si>
  <si>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</si>
  <si>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</si>
  <si>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</si>
  <si>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</si>
  <si>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</si>
  <si>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</si>
  <si>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</si>
  <si>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</si>
  <si>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</si>
  <si>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</si>
  <si>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</si>
  <si>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</si>
  <si>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</si>
  <si>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</si>
  <si>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</si>
  <si>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</si>
  <si>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</si>
  <si>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</si>
  <si>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</si>
  <si>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</si>
  <si>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</si>
  <si>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</si>
  <si>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</si>
  <si>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</si>
  <si>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</si>
  <si>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</si>
  <si>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</si>
  <si>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</si>
  <si>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</si>
  <si>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</si>
  <si>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</si>
  <si>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</si>
  <si>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</si>
  <si>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</si>
  <si>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</si>
  <si>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</si>
  <si>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</si>
  <si>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</si>
  <si>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</si>
  <si>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</si>
  <si>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</si>
  <si>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</si>
  <si>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</si>
  <si>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</si>
  <si>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</si>
  <si>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</si>
  <si>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</si>
  <si>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</si>
  <si>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</si>
  <si>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</si>
  <si>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</si>
  <si>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</si>
  <si>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</si>
  <si>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</si>
  <si>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</si>
  <si>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</si>
  <si>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</si>
  <si>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</si>
  <si>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</si>
  <si>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</si>
  <si>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</si>
  <si>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</si>
  <si>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</si>
  <si>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</si>
  <si>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</si>
  <si>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</si>
  <si>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</si>
  <si>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</si>
  <si>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</si>
  <si>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</si>
  <si>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</si>
  <si>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</si>
  <si>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</si>
  <si>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</si>
  <si>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</si>
  <si>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</si>
  <si>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</si>
  <si>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</si>
  <si>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</si>
  <si>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</si>
  <si>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</si>
  <si>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</si>
  <si>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</si>
  <si>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</si>
  <si>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</si>
  <si>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</si>
  <si>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</si>
  <si>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</si>
  <si>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</si>
  <si>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</si>
  <si>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</si>
  <si>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</si>
  <si>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</si>
  <si>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</si>
  <si>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</si>
  <si>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</si>
  <si>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</si>
  <si>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</si>
  <si>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</si>
  <si>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</si>
  <si>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</si>
  <si>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</si>
  <si>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</si>
  <si>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</si>
  <si>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</si>
  <si>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</si>
  <si>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</si>
  <si>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</si>
  <si>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</si>
  <si>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</si>
  <si>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</si>
  <si>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</si>
  <si>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</si>
  <si>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</si>
  <si>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</si>
  <si>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</si>
  <si>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</si>
  <si>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</si>
  <si>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</si>
  <si>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</si>
  <si>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</si>
  <si>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</si>
  <si>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</si>
  <si>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</si>
  <si>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</si>
  <si>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</si>
  <si>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</si>
  <si>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</si>
  <si>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</si>
  <si>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</si>
  <si>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</si>
  <si>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</si>
  <si>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</si>
  <si>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</si>
  <si>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</si>
  <si>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</si>
  <si>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</si>
  <si>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</si>
  <si>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</si>
  <si>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</si>
  <si>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</si>
  <si>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</si>
  <si>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</si>
  <si>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</si>
  <si>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</si>
  <si>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</si>
  <si>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</si>
  <si>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</si>
  <si>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</si>
  <si>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</si>
  <si>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</si>
  <si>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</si>
  <si>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</si>
  <si>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</si>
  <si>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</si>
  <si>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</si>
  <si>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</si>
  <si>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</si>
  <si>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</si>
  <si>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</si>
  <si>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</si>
  <si>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</si>
  <si>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</si>
  <si>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</si>
  <si>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</si>
  <si>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</si>
  <si>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</si>
  <si>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</si>
  <si>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</si>
  <si>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</si>
  <si>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</si>
  <si>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</si>
  <si>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</si>
  <si>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</si>
  <si>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</si>
  <si>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</si>
  <si>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</si>
  <si>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</si>
  <si>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</si>
  <si>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</si>
  <si>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</si>
  <si>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</si>
  <si>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</si>
  <si>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</si>
  <si>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</si>
  <si>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</si>
  <si>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</si>
  <si>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</si>
  <si>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</si>
  <si>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</si>
  <si>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</si>
  <si>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</si>
  <si>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</si>
  <si>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</si>
  <si>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</si>
  <si>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</si>
  <si>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</si>
  <si>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</si>
  <si>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</si>
  <si>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</si>
  <si>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</si>
  <si>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</si>
  <si>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</si>
  <si>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</si>
  <si>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</si>
  <si>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</si>
  <si>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</si>
  <si>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</si>
  <si>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</si>
  <si>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</si>
  <si>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</si>
  <si>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</si>
  <si>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</si>
  <si>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</si>
  <si>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</si>
  <si>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</si>
  <si>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</si>
  <si>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</si>
  <si>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</si>
  <si>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</si>
  <si>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</si>
  <si>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</si>
  <si>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</si>
  <si>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</si>
  <si>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</si>
  <si>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</si>
  <si>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</si>
  <si>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</si>
  <si>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</si>
  <si>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</si>
  <si>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</si>
  <si>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</si>
  <si>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</si>
  <si>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</si>
  <si>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</si>
  <si>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</si>
  <si>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</si>
  <si>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</si>
  <si>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</si>
  <si>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</si>
  <si>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</si>
  <si>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</si>
  <si>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</si>
  <si>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</si>
  <si>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</si>
  <si>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</si>
  <si>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</si>
  <si>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</si>
  <si>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</si>
  <si>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</si>
  <si>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</si>
  <si>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</si>
  <si>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</si>
  <si>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</si>
  <si>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</si>
  <si>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</si>
  <si>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</si>
  <si>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</si>
  <si>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</si>
  <si>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</si>
  <si>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</si>
  <si>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</si>
  <si>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</si>
  <si>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</si>
  <si>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</si>
  <si>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</si>
  <si>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</si>
  <si>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</si>
  <si>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</si>
  <si>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</si>
  <si>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</si>
  <si>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</si>
  <si>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</si>
  <si>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</si>
  <si>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</si>
  <si>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</si>
  <si>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</si>
  <si>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</si>
  <si>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</si>
  <si>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</si>
  <si>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</si>
  <si>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</si>
  <si>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</si>
  <si>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</si>
  <si>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</si>
  <si>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</si>
  <si>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</si>
  <si>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</si>
  <si>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</si>
  <si>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</si>
  <si>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</si>
  <si>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</si>
  <si>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</si>
  <si>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</si>
  <si>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</si>
  <si>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</si>
  <si>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</si>
  <si>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</si>
  <si>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</si>
  <si>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</si>
  <si>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</si>
  <si>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</si>
  <si>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</si>
  <si>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</si>
  <si>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</si>
  <si>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</si>
  <si>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</si>
  <si>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</si>
  <si>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</si>
  <si>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</si>
  <si>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</si>
  <si>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</si>
  <si>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</si>
  <si>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</si>
  <si>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</si>
  <si>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</si>
  <si>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</si>
  <si>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</si>
  <si>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</si>
  <si>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</si>
  <si>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</si>
  <si>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</si>
  <si>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</si>
  <si>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</si>
  <si>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</si>
  <si>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</si>
  <si>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</si>
  <si>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</si>
  <si>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</si>
  <si>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</si>
  <si>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</si>
  <si>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</si>
  <si>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</si>
  <si>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</si>
  <si>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</si>
  <si>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</si>
  <si>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</si>
  <si>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</si>
  <si>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</si>
  <si>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</si>
  <si>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</si>
  <si>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</si>
  <si>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</si>
  <si>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</si>
  <si>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</si>
  <si>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</si>
  <si>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</si>
  <si>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</si>
  <si>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</si>
  <si>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</si>
  <si>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</si>
  <si>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</si>
  <si>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</si>
  <si>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</si>
  <si>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</si>
  <si>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</si>
  <si>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</si>
  <si>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</si>
  <si>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</si>
  <si>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</si>
  <si>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</si>
  <si>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</si>
  <si>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</si>
  <si>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</si>
  <si>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</si>
  <si>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</si>
  <si>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</si>
  <si>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</si>
  <si>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</si>
  <si>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</si>
  <si>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</si>
  <si>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</si>
  <si>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</si>
  <si>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</si>
  <si>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</si>
  <si>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</si>
  <si>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</si>
  <si>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</si>
  <si>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</si>
  <si>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</si>
  <si>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</si>
  <si>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</si>
  <si>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</si>
  <si>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</si>
  <si>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</si>
  <si>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</si>
  <si>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</si>
  <si>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</si>
  <si>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</si>
  <si>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</si>
  <si>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</si>
  <si>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</si>
  <si>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</si>
  <si>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</si>
  <si>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</si>
  <si>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</si>
  <si>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</si>
  <si>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</si>
  <si>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</si>
  <si>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</si>
  <si>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</si>
  <si>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</si>
  <si>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</si>
  <si>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</si>
  <si>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</si>
  <si>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</si>
  <si>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</si>
  <si>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</si>
  <si>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</si>
  <si>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</si>
  <si>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</si>
  <si>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</si>
  <si>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</si>
  <si>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</si>
  <si>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</si>
  <si>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</si>
  <si>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</si>
  <si>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</si>
  <si>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</si>
  <si>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</si>
  <si>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</si>
  <si>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</si>
  <si>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</si>
  <si>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</si>
  <si>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</si>
  <si>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</si>
  <si>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</si>
  <si>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</si>
  <si>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</si>
  <si>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</si>
  <si>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</si>
  <si>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</si>
  <si>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</si>
  <si>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</si>
  <si>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</si>
  <si>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</si>
  <si>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</si>
  <si>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</si>
  <si>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</si>
  <si>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</si>
  <si>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</si>
  <si>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</si>
  <si>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</si>
  <si>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</si>
  <si>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</si>
  <si>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</si>
  <si>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</si>
  <si>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</si>
  <si>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</si>
  <si>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</si>
  <si>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</si>
  <si>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</si>
  <si>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</si>
  <si>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</si>
  <si>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</si>
  <si>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</si>
  <si>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</si>
  <si>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</si>
  <si>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</si>
  <si>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</si>
  <si>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</si>
  <si>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</si>
  <si>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</si>
  <si>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</si>
  <si>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</si>
  <si>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</si>
  <si>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</si>
  <si>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</si>
  <si>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</si>
  <si>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</si>
  <si>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</si>
  <si>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</si>
  <si>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</si>
  <si>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</si>
  <si>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</si>
  <si>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</si>
  <si>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</si>
  <si>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</si>
  <si>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</si>
  <si>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</si>
  <si>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</si>
  <si>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</si>
  <si>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</si>
  <si>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</si>
  <si>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</si>
  <si>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</si>
  <si>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</si>
  <si>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</si>
  <si>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</si>
  <si>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</si>
  <si>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</si>
  <si>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</si>
  <si>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</si>
  <si>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</si>
  <si>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</si>
  <si>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</si>
  <si>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</si>
  <si>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</si>
  <si>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</si>
  <si>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</si>
  <si>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</si>
  <si>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</si>
  <si>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</si>
  <si>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</si>
  <si>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</si>
  <si>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</si>
  <si>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</si>
  <si>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</si>
  <si>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</si>
  <si>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</si>
  <si>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</si>
  <si>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</si>
  <si>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</si>
  <si>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</si>
  <si>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</si>
  <si>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</si>
  <si>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</si>
  <si>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</si>
  <si>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</si>
  <si>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</si>
  <si>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</si>
  <si>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</si>
  <si>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</si>
  <si>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</si>
  <si>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</si>
  <si>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</si>
  <si>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</si>
  <si>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</si>
  <si>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</si>
  <si>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</si>
  <si>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</si>
  <si>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</si>
  <si>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</si>
  <si>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</si>
  <si>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</si>
  <si>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</si>
  <si>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</si>
  <si>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</si>
  <si>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</si>
  <si>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</si>
  <si>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</si>
  <si>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</si>
  <si>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</si>
  <si>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</si>
  <si>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</si>
  <si>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</si>
  <si>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</si>
  <si>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</si>
  <si>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</si>
  <si>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</si>
  <si>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</si>
  <si>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</si>
  <si>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</si>
  <si>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</si>
  <si>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</si>
  <si>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</si>
  <si>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</si>
  <si>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</si>
  <si>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</si>
  <si>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</si>
  <si>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</si>
  <si>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</si>
  <si>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</si>
  <si>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</si>
  <si>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</si>
  <si>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</si>
  <si>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</si>
  <si>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</si>
  <si>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</si>
  <si>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</si>
  <si>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</si>
  <si>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</si>
  <si>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</si>
  <si>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</si>
  <si>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</si>
  <si>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</si>
  <si>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</si>
  <si>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</si>
  <si>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</si>
  <si>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</si>
  <si>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</si>
  <si>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</si>
  <si>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</si>
  <si>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</si>
  <si>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</si>
  <si>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</si>
  <si>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</si>
  <si>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</si>
  <si>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</si>
  <si>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</si>
  <si>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</si>
  <si>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</si>
  <si>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</si>
  <si>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</si>
  <si>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</si>
  <si>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</si>
  <si>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</si>
  <si>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</si>
  <si>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</si>
  <si>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</si>
  <si>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</si>
  <si>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</si>
  <si>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</si>
  <si>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</si>
  <si>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</si>
  <si>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</si>
  <si>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</si>
  <si>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</si>
  <si>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</si>
  <si>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</si>
  <si>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</si>
  <si>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</si>
  <si>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</si>
  <si>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</si>
  <si>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</si>
  <si>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</si>
  <si>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</si>
  <si>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</si>
  <si>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</si>
  <si>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</si>
  <si>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</si>
  <si>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</si>
  <si>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</si>
  <si>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</si>
  <si>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</si>
  <si>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</si>
  <si>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</si>
  <si>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</si>
  <si>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</si>
  <si>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</si>
  <si>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</si>
  <si>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</si>
  <si>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</si>
  <si>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</si>
  <si>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</si>
  <si>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</si>
  <si>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</si>
  <si>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</si>
  <si>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</si>
  <si>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</si>
  <si>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</si>
  <si>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</si>
  <si>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</si>
  <si>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</si>
  <si>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</si>
  <si>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</si>
  <si>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</si>
  <si>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</si>
  <si>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</si>
  <si>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</si>
  <si>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</si>
  <si>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</si>
  <si>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</si>
  <si>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</si>
  <si>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</si>
  <si>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</si>
  <si>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</si>
  <si>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</si>
  <si>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</si>
  <si>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</si>
  <si>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</si>
  <si>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</si>
  <si>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</si>
  <si>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</si>
  <si>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</si>
  <si>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</si>
  <si>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</si>
  <si>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</si>
  <si>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</si>
  <si>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</si>
  <si>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</si>
  <si>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</si>
  <si>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</si>
  <si>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</si>
  <si>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</si>
  <si>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</si>
  <si>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</si>
  <si>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</si>
  <si>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</si>
  <si>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</si>
  <si>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</si>
  <si>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</si>
  <si>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</si>
  <si>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</si>
  <si>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</si>
  <si>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</si>
  <si>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</si>
  <si>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</si>
  <si>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</si>
  <si>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</si>
  <si>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</si>
  <si>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</si>
  <si>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</si>
  <si>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</si>
  <si>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</si>
  <si>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</si>
  <si>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</si>
  <si>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</si>
  <si>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</si>
  <si>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</si>
  <si>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</si>
  <si>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</si>
  <si>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</si>
  <si>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</si>
  <si>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</si>
  <si>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</si>
  <si>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</si>
  <si>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</si>
  <si>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</si>
  <si>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</si>
  <si>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</si>
  <si>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</si>
  <si>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</si>
  <si>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</si>
  <si>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</si>
  <si>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</si>
  <si>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</si>
  <si>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</si>
  <si>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</si>
  <si>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</si>
  <si>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</si>
  <si>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</si>
  <si>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</si>
  <si>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</si>
  <si>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</si>
  <si>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</si>
  <si>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</si>
  <si>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</si>
  <si>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</si>
  <si>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</si>
  <si>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</si>
  <si>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</si>
  <si>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</si>
  <si>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</si>
  <si>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</si>
  <si>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</si>
  <si>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</si>
  <si>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</si>
  <si>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</si>
  <si>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</si>
  <si>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</si>
  <si>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</si>
  <si>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</si>
  <si>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</si>
  <si>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</si>
  <si>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</si>
  <si>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</si>
  <si>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</si>
  <si>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</si>
  <si>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</si>
  <si>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</si>
  <si>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</si>
  <si>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</si>
  <si>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</si>
  <si>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</si>
  <si>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</si>
  <si>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</si>
  <si>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</si>
  <si>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</si>
  <si>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</si>
  <si>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</si>
  <si>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</si>
  <si>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</si>
  <si>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</si>
  <si>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</si>
  <si>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</si>
  <si>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</si>
  <si>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</si>
  <si>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</si>
  <si>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</si>
  <si>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</si>
  <si>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</si>
  <si>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</si>
  <si>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</si>
  <si>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</si>
  <si>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</si>
  <si>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</si>
  <si>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</si>
  <si>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</si>
  <si>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</si>
  <si>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</si>
  <si>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</si>
  <si>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</si>
  <si>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</si>
  <si>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</si>
  <si>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</si>
  <si>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</si>
  <si>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</si>
  <si>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</si>
  <si>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</si>
  <si>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</si>
  <si>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</si>
  <si>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</si>
  <si>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</si>
  <si>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</si>
  <si>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</si>
  <si>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</si>
  <si>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</si>
  <si>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</si>
  <si>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</si>
  <si>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</si>
  <si>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</si>
  <si>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</si>
  <si>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</si>
  <si>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</si>
  <si>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</si>
  <si>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</si>
  <si>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</si>
  <si>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</si>
  <si>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</si>
  <si>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</si>
  <si>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</si>
  <si>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</si>
  <si>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</si>
  <si>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</si>
  <si>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</si>
  <si>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</si>
  <si>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</si>
  <si>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</si>
  <si>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</si>
  <si>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</si>
  <si>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</si>
  <si>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</si>
  <si>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</si>
  <si>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</si>
  <si>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</si>
  <si>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</si>
  <si>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</si>
  <si>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</si>
  <si>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</si>
  <si>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</si>
  <si>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</si>
  <si>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</si>
  <si>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</si>
  <si>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</si>
  <si>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</si>
  <si>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</si>
  <si>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</si>
  <si>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</si>
  <si>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</si>
  <si>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</si>
  <si>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</si>
  <si>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</si>
  <si>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</si>
  <si>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</si>
  <si>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</si>
  <si>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</si>
  <si>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</si>
  <si>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</si>
  <si>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</si>
  <si>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</si>
  <si>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</si>
  <si>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</si>
  <si>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</si>
  <si>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</si>
  <si>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</si>
  <si>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</si>
  <si>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</si>
  <si>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</si>
  <si>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</si>
  <si>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</si>
  <si>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</si>
  <si>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</si>
  <si>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</si>
  <si>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</si>
  <si>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</si>
  <si>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</si>
  <si>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</si>
  <si>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</si>
  <si>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</si>
  <si>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</si>
  <si>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</si>
  <si>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</si>
  <si>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</si>
  <si>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</si>
  <si>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</si>
  <si>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</si>
  <si>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</si>
  <si>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</si>
  <si>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</si>
  <si>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</si>
  <si>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</si>
  <si>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</si>
  <si>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</si>
  <si>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</si>
  <si>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</si>
  <si>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</si>
  <si>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</si>
  <si>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</si>
  <si>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</si>
  <si>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</si>
  <si>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</si>
  <si>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</si>
  <si>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</si>
  <si>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</si>
  <si>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</si>
  <si>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</si>
  <si>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</si>
  <si>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</si>
  <si>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</si>
  <si>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</si>
  <si>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</si>
  <si>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</si>
  <si>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</si>
  <si>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</si>
  <si>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</si>
  <si>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</si>
  <si>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</si>
  <si>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</si>
  <si>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</si>
  <si>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</si>
  <si>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</si>
  <si>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</si>
  <si>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</si>
  <si>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</si>
  <si>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</si>
  <si>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</si>
  <si>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</si>
  <si>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</si>
  <si>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</si>
  <si>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</si>
  <si>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</si>
  <si>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</si>
  <si>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</si>
  <si>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</si>
  <si>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</si>
  <si>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</si>
  <si>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</si>
  <si>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</si>
  <si>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</si>
  <si>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</si>
  <si>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</si>
  <si>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</si>
  <si>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</si>
  <si>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</si>
  <si>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</si>
  <si>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</si>
  <si>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</si>
  <si>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</si>
  <si>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</si>
  <si>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</si>
  <si>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</si>
  <si>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</si>
  <si>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</si>
  <si>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</si>
  <si>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</si>
  <si>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</si>
  <si>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</si>
  <si>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</si>
  <si>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</si>
  <si>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</si>
  <si>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</si>
  <si>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</si>
  <si>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</si>
  <si>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</si>
  <si>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</si>
  <si>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</si>
  <si>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</si>
  <si>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</si>
  <si>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</si>
  <si>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</si>
  <si>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</si>
  <si>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</si>
  <si>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</si>
  <si>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</si>
  <si>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</si>
  <si>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</si>
  <si>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</si>
  <si>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</si>
  <si>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</si>
  <si>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</si>
  <si>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</si>
  <si>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</si>
  <si>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</si>
  <si>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</si>
  <si>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</si>
  <si>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</si>
  <si>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</si>
  <si>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</si>
  <si>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</si>
  <si>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</si>
  <si>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</si>
  <si>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</si>
  <si>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</si>
  <si>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</si>
  <si>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</si>
  <si>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</si>
  <si>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</si>
  <si>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</si>
  <si>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</si>
  <si>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</si>
  <si>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</si>
  <si>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</si>
  <si>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</si>
  <si>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</si>
  <si>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</si>
  <si>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</si>
  <si>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</si>
  <si>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</si>
  <si>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</si>
  <si>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</si>
  <si>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</si>
  <si>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</si>
  <si>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</si>
  <si>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</si>
  <si>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</si>
  <si>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</si>
  <si>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</si>
  <si>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</si>
  <si>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</si>
  <si>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</si>
  <si>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</si>
  <si>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</si>
  <si>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</si>
  <si>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</si>
  <si>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</si>
  <si>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</si>
  <si>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</si>
  <si>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</si>
  <si>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</si>
  <si>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</si>
  <si>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</si>
  <si>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</si>
  <si>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</si>
  <si>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</si>
  <si>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</si>
  <si>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</si>
  <si>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</si>
  <si>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</si>
  <si>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</si>
  <si>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</si>
  <si>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</si>
  <si>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</si>
  <si>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</si>
  <si>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</si>
  <si>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</si>
  <si>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</si>
  <si>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</si>
  <si>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</si>
  <si>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</si>
  <si>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</si>
  <si>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</si>
  <si>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</si>
  <si>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</si>
  <si>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</si>
  <si>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</si>
  <si>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</si>
  <si>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</si>
  <si>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</si>
  <si>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</si>
  <si>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</si>
  <si>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</si>
  <si>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</si>
  <si>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</si>
  <si>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</si>
  <si>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</si>
  <si>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</si>
  <si>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</si>
  <si>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</si>
  <si>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</si>
  <si>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</si>
  <si>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</si>
  <si>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</si>
  <si>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</si>
  <si>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</si>
  <si>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</si>
  <si>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</si>
  <si>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</si>
  <si>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</si>
  <si>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</si>
  <si>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</si>
  <si>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</si>
  <si>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</si>
  <si>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</si>
  <si>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</si>
  <si>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</si>
  <si>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</si>
  <si>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</si>
  <si>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</si>
  <si>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</si>
  <si>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</si>
  <si>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</si>
  <si>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</si>
  <si>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</si>
  <si>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</si>
  <si>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</si>
  <si>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</si>
  <si>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</si>
  <si>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</si>
  <si>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</si>
  <si>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</si>
  <si>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</si>
  <si>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</si>
  <si>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</si>
  <si>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</si>
  <si>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</si>
  <si>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</si>
  <si>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</si>
  <si>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</si>
  <si>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</si>
  <si>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</si>
  <si>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</si>
  <si>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</si>
  <si>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</si>
  <si>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</si>
  <si>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</si>
  <si>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</si>
  <si>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</si>
  <si>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</si>
  <si>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</si>
  <si>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</si>
  <si>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</si>
  <si>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</si>
  <si>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</si>
  <si>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</si>
  <si>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</si>
  <si>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</si>
  <si>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</si>
  <si>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</si>
  <si>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</si>
  <si>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</si>
  <si>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</si>
  <si>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</si>
  <si>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</si>
  <si>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</si>
  <si>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</si>
  <si>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</si>
  <si>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</si>
  <si>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</si>
  <si>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</si>
  <si>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</si>
  <si>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</si>
  <si>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</si>
  <si>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</si>
  <si>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</si>
  <si>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</si>
  <si>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</si>
  <si>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</si>
  <si>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</si>
  <si>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</si>
  <si>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</si>
  <si>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</si>
  <si>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</si>
  <si>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</si>
  <si>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</si>
  <si>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</si>
  <si>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</si>
  <si>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</si>
  <si>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</si>
  <si>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</si>
  <si>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</si>
  <si>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</si>
  <si>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</si>
  <si>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</si>
  <si>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</si>
  <si>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</si>
  <si>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</si>
  <si>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</si>
  <si>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</si>
  <si>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</si>
  <si>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</si>
  <si>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</si>
  <si>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</si>
  <si>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</si>
  <si>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</si>
  <si>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</si>
  <si>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</si>
  <si>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</si>
  <si>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</si>
  <si>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</si>
  <si>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</si>
  <si>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</si>
  <si>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</si>
  <si>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</si>
  <si>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</si>
  <si>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</si>
  <si>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</si>
  <si>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</si>
  <si>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</si>
  <si>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</si>
  <si>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</si>
  <si>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</si>
  <si>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</si>
  <si>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</si>
  <si>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</si>
  <si>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</si>
  <si>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</si>
  <si>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</si>
  <si>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</si>
  <si>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</si>
  <si>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</si>
  <si>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</si>
  <si>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</si>
  <si>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</si>
  <si>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</si>
  <si>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</si>
  <si>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</si>
  <si>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</si>
  <si>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</si>
  <si>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</si>
  <si>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</si>
  <si>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</si>
  <si>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</si>
  <si>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</si>
  <si>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</si>
  <si>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</si>
  <si>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</si>
  <si>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</si>
  <si>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</si>
  <si>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</si>
  <si>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</si>
  <si>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</si>
  <si>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</si>
  <si>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</si>
  <si>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</si>
  <si>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</si>
  <si>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</si>
  <si>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</si>
  <si>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</si>
  <si>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</si>
  <si>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</si>
  <si>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</si>
  <si>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</si>
  <si>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</si>
  <si>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</si>
  <si>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</si>
  <si>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</si>
  <si>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</si>
  <si>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</si>
  <si>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</si>
  <si>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</si>
  <si>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</si>
  <si>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</si>
  <si>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</si>
  <si>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</si>
  <si>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</si>
  <si>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</si>
  <si>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ETA 20 km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</si>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</sst>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41" dataDxfId="140" headerRowBorderDxfId="138" tableBorderDxfId="139" totalsRowBorderDxfId="137">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305.8270805555585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45968.775506481485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45968.775506481485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45968.775506481485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45968.775506481485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45968.775506481485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45968.775506481485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45968.775506481485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45968.775506481485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45968.775506481485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45968.775506481485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45968.775506481485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45968.775506481485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45968.775506481485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45968.775506481485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45968.775506481485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45968.775506481485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45968.775506481485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45968.775506481485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45968.775506481485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45968.775506481485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45968.775506481485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45968.775506481485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45968.775506481485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45968.775506481485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45968.775506481485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45968.775506481485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45968.775506481485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45968.775506481485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45968.775506481485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45968.775506481485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45968.775506481485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45968.775506481485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45968.775506481485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45968.775506481485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45968.775506481485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45968.775506481485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45968.775506481485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45968.775506481485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45968.775506481485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45968.775506481485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45968.775506481485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45968.775506481485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45968.775506481485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45968.775506481485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45968.775506481485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45968.775506481485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45968.775506481485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45968.775506481485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45968.775506481485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45968.775506481485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45968.775506481485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45968.775506481485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45968.775506481485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45968.775506481485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45968.775506481485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45968.775506481485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45968.775506481485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45968.775506481485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45968.775506481485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45968.775506481485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45968.775506481485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45968.775506481485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45968.775506481485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45968.775506481485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45968.775506481485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45968.775506481485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45968.775506481485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45968.775506481485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45968.775506481485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45968.775506481485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45968.775506481485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45968.775506481485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45968.775506481485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45968.775506481485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45968.775506481485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45968.775506481485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45968.775506481485</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45968.775506481485</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BBB21BCB-90B1-47EF-AA8E-E394FF3344E0}"/>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143.77566851852316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11226</v>
      </c>
      <c r="E4" s="103" t="s">
        <v>39100</v>
      </c>
      <c r="F4" s="104">
        <v>45968.733888888892</v>
      </c>
      <c r="G4" s="105">
        <f ca="1">IFERROR(NOW()-F4,"-")</f>
        <v>4.1617592592956498E-2</v>
      </c>
      <c r="H4" s="104">
        <v>45968.727638888886</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45968.775506481485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45968.775506481485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45968.775506481485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45968.775506481485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45968.775506481485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45968.775506481485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45968.775506481485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45968.775506481485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45968.775506481485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45968.775506481485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45968.775506481485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45968.775506481485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45968.775506481485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45968.775506481485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45968.775506481485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45968.775506481485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45968.775506481485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45968.775506481485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45968.775506481485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45968.775506481485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45968.775506481485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45968.775506481485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45968.775506481485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45968.775506481485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45968.775506481485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45968.775506481485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45968.775506481485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45968.775506481485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45968.775506481485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45968.775506481485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45968.775506481485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45968.775506481485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45968.775506481485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45968.775506481485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45968.775506481485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45968.775506481485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45968.775506481485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45968.775506481485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45968.775506481485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45968.775506481485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45968.775506481485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45968.775506481485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45968.775506481485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45968.775506481485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45968.775506481485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45968.775506481485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45968.775506481485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45968.775506481485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45968.775506481485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45968.775506481485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45968.775506481485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45968.775506481485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45968.775506481485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45968.775506481485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45968.775506481485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45968.775506481485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45968.775506481485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45968.775506481485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45968.775506481485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45968.775506481485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45968.775506481485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45968.775506481485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45968.775506481485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45968.775506481485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45968.775506481485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45968.775506481485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45968.775506481485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45968.775506481485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45968.775506481485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45968.775506481485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45968.775506481485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37"/>
      <c r="B76" s="138" t="str">
        <f>IFERROR(VLOOKUP(D76,DB!A:K,11,0),"")</f>
        <v/>
      </c>
      <c r="C76" s="138"/>
      <c r="D76" s="138"/>
      <c r="E76" s="139"/>
      <c r="F76" s="140"/>
      <c r="G76" s="141">
        <f ca="1">IFERROR(NOW()-F76,"-")</f>
        <v>45968.775506481485</v>
      </c>
      <c r="H76" s="140"/>
      <c r="I76" s="138" t="str">
        <f>IFERROR(VLOOKUP(D76,DB!A:F,6,0),"")</f>
        <v/>
      </c>
      <c r="J76" s="138" t="str">
        <f>IFERROR(VLOOKUP(D76,DB!A:G,7,0),"")</f>
        <v/>
      </c>
      <c r="K76" s="142"/>
      <c r="L76" s="138" t="str">
        <f>IFERROR(VLOOKUP(D76,DB!A:I,9,0),"")</f>
        <v/>
      </c>
      <c r="M76" s="138"/>
      <c r="N76" s="138"/>
      <c r="O76" s="138"/>
      <c r="P76" s="138"/>
      <c r="Q76" s="138"/>
      <c r="R76" s="138"/>
      <c r="S76" s="138"/>
      <c r="T76" s="138"/>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8"/>
      <c r="BG76" s="138"/>
      <c r="BH76" s="138"/>
      <c r="BI76" s="138"/>
      <c r="BJ76" s="138"/>
      <c r="BK76" s="138"/>
      <c r="BL76" s="138"/>
      <c r="BM76" s="138"/>
      <c r="BN76" s="138"/>
      <c r="BO76" s="138"/>
      <c r="BP76" s="138"/>
      <c r="BQ76" s="138"/>
      <c r="BR76" s="138"/>
      <c r="BS76" s="138"/>
      <c r="BT76" s="138"/>
      <c r="BU76" s="138"/>
      <c r="BV76" s="138"/>
      <c r="BW76" s="138"/>
      <c r="BX76" s="138"/>
      <c r="BY76" s="138"/>
      <c r="BZ76" s="138"/>
      <c r="CA76" s="138"/>
      <c r="CB76" s="138"/>
      <c r="CC76" s="138"/>
      <c r="CD76" s="138"/>
      <c r="CE76" s="138"/>
      <c r="CF76" s="138"/>
      <c r="CG76" s="138"/>
      <c r="CH76" s="138"/>
      <c r="CI76" s="138"/>
      <c r="CJ76" s="14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45968.775506481485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45968.775506481485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45968.775506481485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45968.775506481485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45968.775506481485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45968.775506481485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45968.775506481485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45968.775506481485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45968.775506481485</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45968.775506481485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45968.775506481485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45968.775506481485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45968.775506481485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45968.775506481485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45968.775506481485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45968.775506481485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45968.775506481485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45968.775506481485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45968.775506481485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45968.775506481485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45968.775506481485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45968.775506481485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45968.775506481485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45968.775506481485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45968.775506481485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45968.775506481485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45968.775506481485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45968.775506481485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45968.775506481485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45968.775506481485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45968.775506481485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45968.775506481485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45968.775506481485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45968.775506481485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45968.775506481485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45968.775506481485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45968.775506481485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45968.775506481485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45968.775506481485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45968.775506481485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45968.775506481485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45968.775506481485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45968.775506481485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45968.775506481485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45968.775506481485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45968.775506481485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45968.775506481485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45968.775506481485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45968.775506481485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45968.775506481485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45968.775506481485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45968.775506481485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45968.775506481485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45968.775506481485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45968.775506481485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45968.775506481485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45968.775506481485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45968.775506481485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45968.775506481485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45968.775506481485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45968.775506481485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45968.775506481485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45968.775506481485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45968.775506481485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45968.775506481485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45968.775506481485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45968.775506481485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45968.775506481485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45968.775506481485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45968.775506481485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45968.775506481485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45968.775506481485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45968.775506481485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45968.775506481485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45968.775506481485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45968.775506481485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45968.775506481485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45968.775506481485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45968.775506481485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45968.775506481485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45968.775506481485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45968.775506481485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45968.775506481485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45968.775506481485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45968.775506481485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45968.775506481485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45968.775506481485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45968.775506481485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45968.775506481485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45968.775506481485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45968.775506481485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45968.775506481485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45968.775506481485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45968.775506481485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45968.775506481485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45968.775506481485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45968.775506481485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45968.775506481485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45968.775506481485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45968.775506481485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45968.775506481485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45968.775506481485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45968.775506481485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45968.775506481485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45968.775506481485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45968.775506481485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45968.775506481485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45968.775506481485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45968.775506481485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45968.775506481485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45968.775506481485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45968.775506481485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45968.775506481485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45968.775506481485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45968.775506481485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45968.775506481485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45968.775506481485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45968.775506481485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45968.775506481485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45968.775506481485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45968.775506481485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45968.775506481485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45968.775506481485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45968.775506481485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45968.775506481485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45968.775506481485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45968.775506481485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45968.775506481485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45968.775506481485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45968.775506481485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45968.775506481485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45968.775506481485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45968.775506481485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45968.775506481485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45968.775506481485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45968.775506481485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45968.775506481485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45968.775506481485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45968.775506481485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45968.775506481485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45968.775506481485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45968.775506481485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45968.775506481485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45968.775506481485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45968.775506481485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45968.775506481485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45968.775506481485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45968.775506481485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45968.775506481485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45968.775506481485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45968.775506481485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45968.775506481485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45968.775506481485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45968.775506481485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45968.775506481485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45968.775506481485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45968.775506481485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45968.775506481485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45968.775506481485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45968.775506481485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45968.775506481485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45968.775506481485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45968.775506481485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45968.775506481485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45968.775506481485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45968.775506481485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45968.775506481485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45968.775506481485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45968.775506481485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45968.775506481485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45968.775506481485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45968.775506481485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45968.775506481485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45968.775506481485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45968.775506481485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45968.775506481485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45968.775506481485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45968.775506481485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45968.775506481485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45968.775506481485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45968.775506481485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45968.775506481485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45968.775506481485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45968.775506481485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45968.775506481485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45968.775506481485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45968.775506481485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45968.775506481485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45968.775506481485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45968.775506481485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45968.775506481485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45968.775506481485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45968.775506481485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45968.775506481485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45968.775506481485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45968.775506481485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45968.775506481485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45968.775506481485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45968.775506481485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45968.775506481485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45968.775506481485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45968.775506481485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45968.775506481485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45968.775506481485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45968.775506481485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45968.775506481485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45968.775506481485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45968.775506481485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45968.775506481485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45968.775506481485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45968.775506481485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45968.775506481485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45968.775506481485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45968.775506481485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45968.775506481485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45968.775506481485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45968.775506481485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45968.775506481485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45968.775506481485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45968.775506481485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45968.775506481485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45968.775506481485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45968.775506481485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45968.775506481485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45968.775506481485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45968.775506481485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45968.775506481485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45968.775506481485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45968.775506481485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45968.775506481485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45968.775506481485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45968.775506481485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45968.775506481485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45968.775506481485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45968.775506481485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45968.775506481485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45968.775506481485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45968.775506481485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45968.775506481485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45968.775506481485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45968.775506481485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45968.775506481485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45968.775506481485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45968.775506481485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45968.775506481485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45968.775506481485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45968.775506481485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45968.775506481485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45968.775506481485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45968.775506481485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45968.775506481485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45968.775506481485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45968.775506481485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45968.775506481485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45968.775506481485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45968.775506481485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45968.775506481485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45968.775506481485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45968.775506481485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45968.775506481485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45968.775506481485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45968.775506481485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45968.775506481485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45968.775506481485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45968.775506481485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45968.775506481485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45968.775506481485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45968.775506481485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45968.775506481485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45968.775506481485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45968.775506481485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45968.775506481485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45968.775506481485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45968.775506481485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45968.775506481485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45968.775506481485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45968.775506481485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45968.775506481485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45968.775506481485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45968.775506481485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45968.775506481485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45968.775506481485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45968.775506481485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45968.775506481485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45968.775506481485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45968.775506481485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45968.775506481485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45968.775506481485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45968.775506481485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45968.775506481485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45968.775506481485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45968.775506481485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45968.775506481485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45968.775506481485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45968.775506481485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45968.775506481485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45968.775506481485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45968.775506481485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45968.775506481485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45968.775506481485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45968.775506481485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45968.775506481485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45968.775506481485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45968.775506481485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45968.775506481485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45968.775506481485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45968.775506481485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45968.775506481485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45968.775506481485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45968.775506481485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45968.775506481485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45968.775506481485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45968.775506481485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45968.775506481485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45968.775506481485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45968.775506481485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45968.775506481485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45968.775506481485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45968.775506481485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45968.775506481485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45968.775506481485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45968.775506481485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45968.775506481485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45968.775506481485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45968.775506481485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45968.775506481485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45968.775506481485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45968.775506481485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45968.775506481485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45968.775506481485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45968.775506481485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45968.775506481485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45968.775506481485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45968.775506481485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45968.775506481485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45968.775506481485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45968.775506481485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45968.775506481485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45968.775506481485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45968.775506481485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45968.775506481485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45968.775506481485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45968.775506481485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45968.775506481485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45968.775506481485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45968.775506481485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45968.775506481485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45968.775506481485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45968.775506481485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45968.775506481485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45968.775506481485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45968.775506481485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45968.775506481485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45968.775506481485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45968.775506481485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45968.775506481485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45968.775506481485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45968.775506481485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45968.775506481485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45968.775506481485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45968.775506481485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45968.775506481485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45968.775506481485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45968.775506481485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45968.775506481485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45968.775506481485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45968.775506481485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45968.775506481485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45968.775506481485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45968.775506481485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45968.775506481485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45968.775506481485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45968.775506481485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45968.775506481485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45968.775506481485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45968.775506481485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45968.775506481485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45968.775506481485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45968.775506481485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45968.775506481485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45968.775506481485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45968.775506481485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45968.775506481485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45968.775506481485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45968.775506481485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45968.775506481485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45968.775506481485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45968.775506481485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45968.775506481485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45968.775506481485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45968.775506481485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45968.775506481485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45968.775506481485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45968.775506481485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45968.775506481485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45968.775506481485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45968.775506481485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45968.775506481485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45968.775506481485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45968.775506481485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45968.775506481485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45968.775506481485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45968.775506481485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45968.775506481485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45968.775506481485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45968.775506481485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45968.775506481485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45968.775506481485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45968.775506481485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45968.775506481485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45968.775506481485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45968.775506481485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45968.775506481485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45968.775506481485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45968.775506481485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45968.775506481485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45968.775506481485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45968.775506481485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45968.775506481485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45968.775506481485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45968.775506481485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45968.775506481485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45968.775506481485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45968.775506481485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45968.775506481485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45968.775506481485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45968.775506481485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45968.775506481485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45968.775506481485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45968.775506481485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45968.775506481485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45968.775506481485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45968.775506481485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45968.775506481485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45968.775506481485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45968.775506481485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45968.775506481485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45968.775506481485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45968.775506481485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45968.775506481485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45968.775506481485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45968.775506481485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45968.775506481485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45968.775506481485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45968.775506481485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45968.775506481485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45968.775506481485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45968.775506481485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45968.775506481485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45968.775506481485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45968.775506481485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45968.775506481485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45968.775506481485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45968.775506481485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45968.775506481485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45968.775506481485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45968.775506481485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45968.775506481485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45968.775506481485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45968.775506481485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45968.775506481485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45968.775506481485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45968.775506481485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45968.775506481485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45968.775506481485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45968.775506481485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45968.775506481485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45968.775506481485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45968.775506481485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45968.775506481485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45968.775506481485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45968.775506481485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45968.775506481485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45968.775506481485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45968.775506481485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45968.775506481485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45968.775506481485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45968.775506481485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45968.775506481485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45968.775506481485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45968.775506481485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45968.775506481485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45968.775506481485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45968.775506481485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45968.775506481485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45968.775506481485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45968.775506481485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45968.775506481485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45968.775506481485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45968.775506481485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45968.775506481485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45968.775506481485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45968.775506481485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45968.775506481485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45968.775506481485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45968.775506481485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45968.775506481485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45968.775506481485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45968.775506481485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45968.775506481485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45968.775506481485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45968.775506481485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45968.775506481485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45968.775506481485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45968.775506481485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45968.775506481485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45968.775506481485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45968.775506481485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45968.775506481485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45968.775506481485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45968.775506481485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45968.775506481485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45968.775506481485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45968.775506481485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45968.775506481485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45968.775506481485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45968.775506481485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45968.775506481485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45968.775506481485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45968.775506481485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45968.775506481485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45968.775506481485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45968.775506481485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45968.775506481485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45968.775506481485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45968.775506481485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45968.775506481485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45968.775506481485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45968.775506481485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45968.775506481485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45968.775506481485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45968.775506481485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45968.775506481485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45968.775506481485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45968.775506481485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45968.775506481485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45968.775506481485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45968.775506481485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45968.775506481485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45968.775506481485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45968.775506481485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45968.775506481485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45968.775506481485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45968.775506481485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45968.775506481485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45968.775506481485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45968.775506481485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45968.775506481485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45968.775506481485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45968.775506481485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45968.775506481485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45968.775506481485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45968.775506481485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45968.775506481485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45968.775506481485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45968.775506481485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45968.775506481485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45968.775506481485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45968.775506481485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45968.775506481485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45968.775506481485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45968.775506481485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45968.775506481485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45968.775506481485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45968.775506481485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45968.775506481485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45968.775506481485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45968.775506481485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45968.775506481485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45968.775506481485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45968.775506481485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45968.775506481485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45968.775506481485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45968.775506481485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45968.775506481485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45968.775506481485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45968.775506481485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45968.775506481485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45968.775506481485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45968.775506481485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45968.775506481485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45968.775506481485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45968.775506481485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45968.775506481485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45968.775506481485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45968.775506481485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45968.775506481485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45968.775506481485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45968.775506481485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45968.775506481485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45968.775506481485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45968.775506481485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45968.775506481485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45968.775506481485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45968.775506481485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45968.775506481485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45968.775506481485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45968.775506481485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45968.775506481485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45968.775506481485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45968.775506481485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45968.775506481485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45968.775506481485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45968.775506481485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45968.775506481485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45968.775506481485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45968.775506481485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45968.775506481485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45968.775506481485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45968.775506481485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45968.775506481485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45968.775506481485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45968.775506481485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45968.775506481485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45968.775506481485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45968.775506481485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45968.775506481485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45968.775506481485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45968.775506481485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45968.775506481485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45968.775506481485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45968.775506481485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45968.775506481485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45968.775506481485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45968.775506481485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45968.775506481485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45968.775506481485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45968.775506481485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45968.775506481485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45968.775506481485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45968.775506481485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45968.775506481485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45968.775506481485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45968.775506481485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45968.775506481485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45968.775506481485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45968.775506481485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45968.775506481485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45968.775506481485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45968.775506481485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45968.775506481485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45968.775506481485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45968.775506481485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45968.775506481485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45968.775506481485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45968.775506481485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45968.775506481485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45968.775506481485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45968.775506481485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45968.775506481485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45968.775506481485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45968.775506481485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45968.775506481485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45968.775506481485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45968.775506481485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45968.775506481485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45968.775506481485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45968.775506481485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45968.775506481485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45968.775506481485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45968.775506481485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45968.775506481485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45968.775506481485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45968.775506481485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45968.775506481485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45968.775506481485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45968.775506481485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45968.775506481485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45968.775506481485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45968.775506481485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45968.775506481485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45968.775506481485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45968.775506481485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45968.775506481485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45968.775506481485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45968.775506481485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45968.775506481485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45968.775506481485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45968.775506481485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45968.775506481485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45968.775506481485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45968.775506481485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45968.775506481485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45968.775506481485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45968.775506481485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45968.775506481485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45968.775506481485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45968.775506481485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45968.775506481485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45968.775506481485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45968.775506481485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45968.775506481485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45968.775506481485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45968.775506481485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45968.775506481485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45968.775506481485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45968.775506481485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45968.775506481485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45968.775506481485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45968.775506481485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45968.775506481485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45968.775506481485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45968.775506481485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45968.775506481485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45968.775506481485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45968.775506481485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45968.775506481485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45968.775506481485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45968.775506481485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45968.775506481485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45968.775506481485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45968.775506481485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45968.775506481485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45968.775506481485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45968.775506481485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45968.775506481485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45968.775506481485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45968.775506481485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45968.775506481485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45968.775506481485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45968.775506481485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45968.775506481485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45968.775506481485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45968.775506481485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45968.775506481485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45968.775506481485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45968.775506481485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45968.775506481485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45968.775506481485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45968.775506481485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45968.775506481485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45968.775506481485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45968.775506481485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45968.775506481485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45968.775506481485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45968.775506481485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45968.775506481485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45968.775506481485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45968.775506481485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45968.775506481485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45968.775506481485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45968.775506481485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45968.775506481485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45968.775506481485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45968.775506481485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45968.775506481485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45968.775506481485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45968.775506481485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45968.775506481485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45968.775506481485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45968.775506481485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45968.775506481485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45968.775506481485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45968.775506481485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45968.775506481485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45968.775506481485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45968.775506481485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45968.775506481485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45968.775506481485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45968.775506481485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45968.775506481485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45968.775506481485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45968.775506481485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45968.775506481485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45968.775506481485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45968.775506481485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45968.775506481485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45968.775506481485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45968.775506481485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45968.775506481485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45968.775506481485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45968.775506481485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45968.775506481485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45968.775506481485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45968.775506481485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45968.775506481485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45968.775506481485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45968.775506481485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45968.775506481485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45968.775506481485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45968.775506481485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45968.775506481485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45968.775506481485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45968.775506481485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45968.775506481485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45968.775506481485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45968.775506481485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45968.775506481485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45968.775506481485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45968.775506481485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45968.775506481485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45968.775506481485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45968.775506481485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45968.775506481485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45968.775506481485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45968.775506481485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45968.775506481485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45968.775506481485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45968.775506481485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45968.775506481485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45968.775506481485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45968.775506481485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45968.775506481485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45968.775506481485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45968.775506481485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45968.775506481485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45968.775506481485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45968.775506481485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45968.775506481485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45968.775506481485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45968.775506481485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45968.775506481485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45968.775506481485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45968.775506481485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45968.775506481485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45968.775506481485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45968.775506481485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45968.775506481485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45968.775506481485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45968.775506481485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45968.775506481485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45968.775506481485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45968.775506481485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45968.775506481485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45968.775506481485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45968.775506481485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45968.775506481485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45968.775506481485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45968.775506481485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45968.775506481485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45968.775506481485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45968.775506481485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45968.775506481485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45968.775506481485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45968.775506481485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45968.775506481485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45968.775506481485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45968.775506481485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45968.775506481485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45968.775506481485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45968.775506481485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45968.775506481485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45968.775506481485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45968.775506481485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45968.775506481485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45968.775506481485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45968.775506481485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45968.775506481485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45968.775506481485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45968.775506481485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45968.775506481485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45968.775506481485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45968.775506481485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45968.775506481485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45968.775506481485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45968.775506481485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45968.775506481485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45968.775506481485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45968.775506481485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45968.775506481485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45968.775506481485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45968.775506481485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45968.775506481485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45968.775506481485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45968.775506481485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45968.775506481485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45968.775506481485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45968.775506481485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45968.775506481485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45968.775506481485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45968.775506481485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45968.775506481485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45968.775506481485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45968.775506481485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45968.775506481485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45968.775506481485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45968.775506481485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45968.775506481485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45968.775506481485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45968.775506481485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45968.775506481485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45968.775506481485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45968.775506481485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45968.775506481485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45968.775506481485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45968.775506481485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45968.775506481485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45968.775506481485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45968.775506481485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45968.775506481485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45968.775506481485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45968.775506481485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45968.775506481485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45968.775506481485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45968.775506481485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45968.775506481485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45968.775506481485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45968.775506481485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45968.775506481485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45968.775506481485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45968.775506481485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45968.775506481485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45968.775506481485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45968.775506481485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45968.775506481485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45968.775506481485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45968.775506481485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45968.775506481485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45968.775506481485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45968.775506481485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45968.775506481485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45968.775506481485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45968.775506481485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45968.775506481485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45968.775506481485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45968.775506481485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45968.775506481485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45968.775506481485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45968.775506481485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45968.775506481485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45968.775506481485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45968.775506481485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45968.775506481485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45968.775506481485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45968.775506481485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45968.775506481485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45968.775506481485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45968.775506481485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45968.775506481485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45968.775506481485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45968.775506481485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45968.775506481485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45968.775506481485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45968.775506481485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45968.775506481485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45968.775506481485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45968.775506481485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45968.775506481485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45968.775506481485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45968.775506481485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45968.775506481485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45968.775506481485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45968.775506481485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45968.775506481485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45968.775506481485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45968.775506481485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45968.775506481485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45968.775506481485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45968.775506481485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45968.775506481485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45968.775506481485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45968.775506481485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45968.775506481485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45968.775506481485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45968.775506481485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45968.775506481485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45968.775506481485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45968.775506481485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45968.775506481485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45968.775506481485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45968.775506481485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45968.775506481485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45968.775506481485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45968.775506481485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45968.775506481485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45968.775506481485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45968.775506481485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45968.775506481485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45968.775506481485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45968.775506481485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45968.775506481485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45968.775506481485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45968.775506481485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45968.775506481485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45968.775506481485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45968.775506481485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45968.775506481485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45968.775506481485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45968.775506481485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45968.775506481485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45968.775506481485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45968.775506481485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45968.775506481485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45968.775506481485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45968.775506481485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45968.775506481485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45968.775506481485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45968.775506481485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45968.775506481485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45968.775506481485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45968.775506481485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45968.775506481485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45968.775506481485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45968.775506481485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45968.775506481485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45968.775506481485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45968.775506481485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45968.775506481485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45968.775506481485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45968.775506481485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45968.775506481485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45968.775506481485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45968.775506481485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45968.775506481485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45968.775506481485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45968.775506481485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45968.775506481485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45968.775506481485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45968.775506481485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45968.775506481485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45968.775506481485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45968.775506481485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45968.775506481485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45968.775506481485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45968.775506481485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45968.775506481485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45968.775506481485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45968.775506481485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45968.775506481485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45968.775506481485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45968.775506481485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45968.775506481485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45968.775506481485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45968.775506481485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45968.775506481485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45968.775506481485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45968.775506481485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45968.775506481485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45968.775506481485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45968.775506481485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45968.775506481485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45968.775506481485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45968.775506481485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45968.775506481485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45968.775506481485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45968.775506481485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45968.775506481485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45968.775506481485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45968.775506481485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45968.775506481485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45968.775506481485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45968.775506481485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45968.775506481485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45968.775506481485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45968.775506481485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45968.775506481485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45968.775506481485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45968.775506481485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45968.775506481485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45968.775506481485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45968.775506481485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45968.775506481485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45968.775506481485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45968.775506481485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45968.775506481485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45968.775506481485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45968.775506481485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45968.775506481485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45968.775506481485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45968.775506481485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265.29478888888843</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45968.775506481485</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45968.775506481485</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45968.775506481485</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45968.775506481485</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45968.775506481485</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45968.775506481485</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45968.775506481485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45968.775506481485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45968.775506481485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45968.775506481485</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45968.775506481485</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45968.775506481485</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45968.775506481485</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45968.775506481485</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45968.775506481485</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45968.775506481485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45968.775506481485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45968.775506481485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45968.775506481485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45968.775506481485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45968.775506481485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45968.775506481485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45968.775506481485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45968.775506481485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45968.775506481485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45968.775506481485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45968.775506481485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45968.775506481485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45968.775506481485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45968.775506481485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45968.775506481485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45968.775506481485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45968.775506481485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45968.775506481485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45968.775506481485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45968.775506481485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45968.775506481485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45968.775506481485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45968.775506481485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45968.775506481485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45968.775506481485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45968.775506481485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45968.775506481485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45968.775506481485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45968.775506481485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45968.775506481485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45968.775506481485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45968.775506481485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45968.775506481485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45968.775506481485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45968.775506481485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45968.775506481485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45968.775506481485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45968.775506481485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45968.775506481485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45968.775506481485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45968.775506481485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45968.775506481485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45968.775506481485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45968.775506481485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45968.775506481485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45968.775506481485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45968.775506481485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45968.775506481485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45968.775506481485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45968.775506481485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45968.775506481485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45968.775506481485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45968.775506481485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45968.775506481485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45968.775506481485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45968.775506481485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45968.775506481485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45968.775506481485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45968.775506481485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45968.775506481485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45968.775506481485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45968.775506481485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45968.775506481485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45968.775506481485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45968.775506481485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45968.775506481485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45968.775506481485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45968.775506481485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45968.775506481485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45968.775506481485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45968.775506481485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45968.775506481485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45968.775506481485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45968.775506481485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45968.775506481485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45968.775506481485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45968.775506481485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45968.775506481485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45968.775506481485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45968.775506481485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45968.775506481485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45968.775506481485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45968.775506481485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45968.775506481485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45968.775506481485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45968.775506481485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45968.775506481485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45968.775506481485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45968.775506481485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45968.775506481485</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76.943446296296315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42.58662916666799</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20.114395370372222</v>
      </c>
      <c r="H4" s="132">
        <v>45948.661111111112</v>
      </c>
      <c r="I4" s="131" t="str">
        <f>IFERROR(VLOOKUP(D4,DB!A:F,6,0),"")</f>
        <v>SCECO</v>
      </c>
      <c r="J4" s="131" t="str">
        <f>IFERROR(VLOOKUP(D4,DB!A:G,7,0),"")</f>
        <v>Dead</v>
      </c>
      <c r="K4" s="131" t="s">
        <v>39116</v>
      </c>
      <c r="L4" s="131" t="str">
        <f>IFERROR(VLOOKUP(D4,DB!A:I,9,0),"")</f>
        <v>Latis</v>
      </c>
    </row>
    <row r="5" spans="1:13" s="106" customFormat="1" ht="15">
      <c r="A5" s="131" t="s">
        <v>39117</v>
      </c>
      <c r="B5" s="131" t="str">
        <f>IFERROR(VLOOKUP(D5,DB!A:K,11,0),"")</f>
        <v>R5</v>
      </c>
      <c r="C5" s="131">
        <v>4</v>
      </c>
      <c r="D5" s="131" t="s">
        <v>38925</v>
      </c>
      <c r="E5" s="131" t="s">
        <v>39118</v>
      </c>
      <c r="F5" s="132">
        <v>45968.576666666668</v>
      </c>
      <c r="G5" s="133">
        <f ca="1">IFERROR(NOW()-F5,"")</f>
        <v>0.19883981481689261</v>
      </c>
      <c r="H5" s="132">
        <v>45968.698194444441</v>
      </c>
      <c r="I5" s="131" t="str">
        <f>IFERROR(VLOOKUP(D5,DB!A:F,6,0),"")</f>
        <v>Generator-SG</v>
      </c>
      <c r="J5" s="131" t="str">
        <f>IFERROR(VLOOKUP(D5,DB!A:G,7,0),"")</f>
        <v>Vandalized</v>
      </c>
      <c r="K5" s="131" t="s">
        <v>39119</v>
      </c>
      <c r="L5" s="131" t="str">
        <f>IFERROR(VLOOKUP(D5,DB!A:I,9,0),"")</f>
        <v>Latis</v>
      </c>
    </row>
    <row r="6" spans="1:13" ht="15">
      <c r="A6" s="131"/>
      <c r="B6" s="131" t="str">
        <f>IFERROR(VLOOKUP(D6,DB!A:K,11,0),"")</f>
        <v/>
      </c>
      <c r="C6" s="131"/>
      <c r="D6" s="131"/>
      <c r="E6" s="131"/>
      <c r="F6" s="131"/>
      <c r="G6" s="131">
        <f ca="1">IFERROR(NOW()-F6,"")</f>
        <v>45968.775506481485</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45968.775506481485</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45968.775506481485</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45968.775506481485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45968.775506481485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45968.775506481485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45968.775506481485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45968.775506481485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45968.775506481485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45968.775506481485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45968.775506481485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45968.775506481485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45968.775506481485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45968.775506481485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45968.775506481485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45968.775506481485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45968.775506481485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45968.775506481485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45968.775506481485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45968.775506481485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45968.775506481485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45968.775506481485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45968.775506481485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45968.775506481485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45968.775506481485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45968.775506481485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45968.775506481485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45968.775506481485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45968.775506481485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45968.775506481485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45968.775506481485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45968.775506481485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45968.775506481485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45968.775506481485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45968.775506481485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45968.775506481485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45968.775506481485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45968.775506481485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45968.775506481485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45968.775506481485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45968.775506481485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45968.775506481485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45968.775506481485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45968.775506481485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45968.775506481485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45968.775506481485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45968.775506481485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45968.775506481485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45968.775506481485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45968.775506481485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45968.775506481485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45968.775506481485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45968.775506481485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45968.775506481485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45968.775506481485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45968.775506481485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45968.775506481485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45968.775506481485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45968.775506481485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45968.775506481485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45968.775506481485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45968.775506481485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45968.775506481485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45968.775506481485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45968.775506481485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45968.775506481485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45968.775506481485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45968.775506481485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45968.775506481485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45968.775506481485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45968.775506481485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45968.775506481485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45968.775506481485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45968.775506481485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45968.775506481485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45968.775506481485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45968.775506481485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45968.775506481485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45968.775506481485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45968.775506481485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45968.775506481485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45968.775506481485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45968.775506481485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45968.775506481485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45968.775506481485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45968.775506481485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45968.775506481485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45968.775506481485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45968.775506481485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45968.775506481485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45968.775506481485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45968.775506481485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45968.775506481485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45968.775506481485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45968.775506481485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45968.775506481485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45968.775506481485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45968.775506481485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45968.775506481485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45968.775506481485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45968.775506481485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45968.775506481485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45968.775506481485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45968.775506481485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45968.775506481485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45968.775506481485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45968.775506481485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45968.775506481485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45968.775506481485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45968.775506481485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45968.775506481485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45968.775506481485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45968.775506481485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45968.775506481485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45968.775506481485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45968.775506481485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45968.775506481485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45968.775506481485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45968.775506481485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45968.775506481485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45968.775506481485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45968.775506481485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45968.775506481485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45968.775506481485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45968.775506481485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45968.775506481485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45968.775506481485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45968.775506481485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45968.775506481485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45968.775506481485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45968.775506481485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45968.775506481485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45968.775506481485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45968.775506481485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45968.775506481485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45968.775506481485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45968.775506481485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45968.775506481485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45968.775506481485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45968.775506481485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45968.775506481485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45968.775506481485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45968.775506481485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45968.775506481485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45968.775506481485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45968.775506481485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45968.775506481485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45968.775506481485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45968.775506481485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45968.775506481485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45968.775506481485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45968.775506481485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45968.775506481485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45968.775506481485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45968.775506481485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45968.775506481485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45968.775506481485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45968.775506481485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45968.775506481485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45968.775506481485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45968.775506481485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45968.775506481485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45968.775506481485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45968.775506481485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45968.775506481485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45968.775506481485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45968.775506481485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45968.775506481485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45968.775506481485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45968.775506481485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45968.775506481485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45968.775506481485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45968.775506481485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45968.775506481485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45968.775506481485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45968.775506481485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45968.775506481485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45968.775506481485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45968.775506481485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45968.775506481485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45968.775506481485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45968.775506481485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45968.775506481485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45968.775506481485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45968.775506481485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45968.775506481485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45968.775506481485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45968.775506481485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45968.775506481485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45968.775506481485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45968.775506481485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45968.775506481485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45968.775506481485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45968.775506481485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45968.775506481485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45968.775506481485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45968.775506481485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45968.775506481485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45968.775506481485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45968.775506481485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45968.775506481485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45968.775506481485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45968.775506481485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45968.775506481485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45968.775506481485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45968.775506481485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45968.775506481485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45968.775506481485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45968.775506481485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45968.775506481485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45968.775506481485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45968.775506481485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45968.775506481485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45968.775506481485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45968.775506481485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45968.775506481485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45968.775506481485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45968.775506481485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45968.775506481485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45968.775506481485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45968.775506481485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45968.775506481485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45968.775506481485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45968.775506481485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45968.775506481485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45968.775506481485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45968.775506481485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45968.775506481485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45968.775506481485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45968.775506481485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45968.775506481485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45968.775506481485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45968.775506481485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45968.775506481485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45968.775506481485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45968.775506481485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45968.775506481485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45968.775506481485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45968.775506481485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45968.775506481485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45968.775506481485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45968.775506481485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45968.775506481485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45968.775506481485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45968.775506481485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45968.775506481485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45968.775506481485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45968.775506481485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45968.775506481485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45968.775506481485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45968.775506481485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45968.775506481485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45968.775506481485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45968.775506481485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45968.775506481485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45968.775506481485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45968.775506481485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45968.775506481485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45968.775506481485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45968.775506481485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45968.775506481485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45968.775506481485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45968.775506481485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45968.775506481485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45968.775506481485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45968.775506481485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45968.775506481485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45968.775506481485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45968.775506481485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45968.775506481485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45968.775506481485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45968.775506481485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45968.775506481485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45968.775506481485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45968.775506481485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45968.775506481485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45968.775506481485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45968.775506481485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45968.775506481485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45968.775506481485</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45968.775506481485</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45968.775506481485</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45968.775506481485</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45968.775506481485</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45968.775506481485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45968.775506481485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45968.775506481485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45968.775506481485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45968.775506481485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45968.775506481485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45968.775506481485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45968.775506481485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45968.775506481485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45968.775506481485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45968.775506481485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45968.775506481485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45968.775506481485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45968.775506481485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45968.775506481485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45968.775506481485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45968.775506481485</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2025-11-07T15:38:41Z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