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96" documentId="120_S{2AC9BD13-BADA-5192-A53E-5A8FF88502F6}" xr6:coauthVersionLast="47" xr6:coauthVersionMax="47" xr10:uidLastSave="{DDB6DB5B-D064-48B9-AC84-92FDD95E9F5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<sst xmlns="http://schemas.openxmlformats.org/spreadsheetml/2006/main" count="180321" uniqueCount="39135">
  <si>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</si>
  <si>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</si>
  <si>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</si>
  <si>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</si>
  <si>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</si>
  <si>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</si>
  <si>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</si>
  <si>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</si>
  <si>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</si>
  <si>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</si>
  <si>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</si>
  <si>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</si>
  <si>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</si>
  <si>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</si>
  <si>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</si>
  <si>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</si>
  <si>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</si>
  <si>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</si>
  <si>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</si>
  <si>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</si>
  <si>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</si>
  <si>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</si>
  <si>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</si>
  <si>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</si>
  <si>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</si>
  <si>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</si>
  <si>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</si>
  <si>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</si>
  <si>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</si>
  <si>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</si>
  <si>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</si>
  <si>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</si>
  <si>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</si>
  <si>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</si>
  <si>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</si>
  <si>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</si>
  <si>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</si>
  <si>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</si>
  <si>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</si>
  <si>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</si>
  <si>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</si>
  <si>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</si>
  <si>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</si>
  <si>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</si>
  <si>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</si>
  <si>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</si>
  <si>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</si>
  <si>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</si>
  <si>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</si>
  <si>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</si>
  <si>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</si>
  <si>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</si>
  <si>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</si>
  <si>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</si>
  <si>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</si>
  <si>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</si>
  <si>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</si>
  <si>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</si>
  <si>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</si>
  <si>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</si>
  <si>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</si>
  <si>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</si>
  <si>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</si>
  <si>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</si>
  <si>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</si>
  <si>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</si>
  <si>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</si>
  <si>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</si>
  <si>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</si>
  <si>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</si>
  <si>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</si>
  <si>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</si>
  <si>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</si>
  <si>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</si>
  <si>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</si>
  <si>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</si>
  <si>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</si>
  <si>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</si>
  <si>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</si>
  <si>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</si>
  <si>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</si>
  <si>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</si>
  <si>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</si>
  <si>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</si>
  <si>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</si>
  <si>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</si>
  <si>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</si>
  <si>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</si>
  <si>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</si>
  <si>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</si>
  <si>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</si>
  <si>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</si>
  <si>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</si>
  <si>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</si>
  <si>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</si>
  <si>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</si>
  <si>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</si>
  <si>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</si>
  <si>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</si>
  <si>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</si>
  <si>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</si>
  <si>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</si>
  <si>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</si>
  <si>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</si>
  <si>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</si>
  <si>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</si>
  <si>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</si>
  <si>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</si>
  <si>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</si>
  <si>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</si>
  <si>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</si>
  <si>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</si>
  <si>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</si>
  <si>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</si>
  <si>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</si>
  <si>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</si>
  <si>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</si>
  <si>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</si>
  <si>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</si>
  <si>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</si>
  <si>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</si>
  <si>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</si>
  <si>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</si>
  <si>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</si>
  <si>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</si>
  <si>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</si>
  <si>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</si>
  <si>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</si>
  <si>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</si>
  <si>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</si>
  <si>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</si>
  <si>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</si>
  <si>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</si>
  <si>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</si>
  <si>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</si>
  <si>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</si>
  <si>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</si>
  <si>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</si>
  <si>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</si>
  <si>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</si>
  <si>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</si>
  <si>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</si>
  <si>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</si>
  <si>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</si>
  <si>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</si>
  <si>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</si>
  <si>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</si>
  <si>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</si>
  <si>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</si>
  <si>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</si>
  <si>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</si>
  <si>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</si>
  <si>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</si>
  <si>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</si>
  <si>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</si>
  <si>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</si>
  <si>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</si>
  <si>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</si>
  <si>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</si>
  <si>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</si>
  <si>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</si>
  <si>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</si>
  <si>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</si>
  <si>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</si>
  <si>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</si>
  <si>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</si>
  <si>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</si>
  <si>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</si>
  <si>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</si>
  <si>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</si>
  <si>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</si>
  <si>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</si>
  <si>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</si>
  <si>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</si>
  <si>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</si>
  <si>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</si>
  <si>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</si>
  <si>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</si>
  <si>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</si>
  <si>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</si>
  <si>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</si>
  <si>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</si>
  <si>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</si>
  <si>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</si>
  <si>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</si>
  <si>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</si>
  <si>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</si>
  <si>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</si>
  <si>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</si>
  <si>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</si>
  <si>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</si>
  <si>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</si>
  <si>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</si>
  <si>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</si>
  <si>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</si>
  <si>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</si>
  <si>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</si>
  <si>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</si>
  <si>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</si>
  <si>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</si>
  <si>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</si>
  <si>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</si>
  <si>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</si>
  <si>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</si>
  <si>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</si>
  <si>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</si>
  <si>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</si>
  <si>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</si>
  <si>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</si>
  <si>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</si>
  <si>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</si>
  <si>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</si>
  <si>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</si>
  <si>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</si>
  <si>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</si>
  <si>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</si>
  <si>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</si>
  <si>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</si>
  <si>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</si>
  <si>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</si>
  <si>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</si>
  <si>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</si>
  <si>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</si>
  <si>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</si>
  <si>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</si>
  <si>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</si>
  <si>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</si>
  <si>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</si>
  <si>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</si>
  <si>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</si>
  <si>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</si>
  <si>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</si>
  <si>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</si>
  <si>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</si>
  <si>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</si>
  <si>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</si>
  <si>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</si>
  <si>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</si>
  <si>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</si>
  <si>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</si>
  <si>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</si>
  <si>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</si>
  <si>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</si>
  <si>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</si>
  <si>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</si>
  <si>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</si>
  <si>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</si>
  <si>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</si>
  <si>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</si>
  <si>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</si>
  <si>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</si>
  <si>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</si>
  <si>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</si>
  <si>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</si>
  <si>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</si>
  <si>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</si>
  <si>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</si>
  <si>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</si>
  <si>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</si>
  <si>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</si>
  <si>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</si>
  <si>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</si>
  <si>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</si>
  <si>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</si>
  <si>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</si>
  <si>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</si>
  <si>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</si>
  <si>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</si>
  <si>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</si>
  <si>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</si>
  <si>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</si>
  <si>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</si>
  <si>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</si>
  <si>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</si>
  <si>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</si>
  <si>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</si>
  <si>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</si>
  <si>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</si>
  <si>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</si>
  <si>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</si>
  <si>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</si>
  <si>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</si>
  <si>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</si>
  <si>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</si>
  <si>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</si>
  <si>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</si>
  <si>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</si>
  <si>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</si>
  <si>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</si>
  <si>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</si>
  <si>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</si>
  <si>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</si>
  <si>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</si>
  <si>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</si>
  <si>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</si>
  <si>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</si>
  <si>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</si>
  <si>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</si>
  <si>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</si>
  <si>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</si>
  <si>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</si>
  <si>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</si>
  <si>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</si>
  <si>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</si>
  <si>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</si>
  <si>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</si>
  <si>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</si>
  <si>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</si>
  <si>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</si>
  <si>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</si>
  <si>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</si>
  <si>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</si>
  <si>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</si>
  <si>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</si>
  <si>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</si>
  <si>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</si>
  <si>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</si>
  <si>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</si>
  <si>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</si>
  <si>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</si>
  <si>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</si>
  <si>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</si>
  <si>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</si>
  <si>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</si>
  <si>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</si>
  <si>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</si>
  <si>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</si>
  <si>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</si>
  <si>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</si>
  <si>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</si>
  <si>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</si>
  <si>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</si>
  <si>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</si>
  <si>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</si>
  <si>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</si>
  <si>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</si>
  <si>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</si>
  <si>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</si>
  <si>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</si>
  <si>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</si>
  <si>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</si>
  <si>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</si>
  <si>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</si>
  <si>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</si>
  <si>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</si>
  <si>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</si>
  <si>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</si>
  <si>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</si>
  <si>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</si>
  <si>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</si>
  <si>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</si>
  <si>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</si>
  <si>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</si>
  <si>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</si>
  <si>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</si>
  <si>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</si>
  <si>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</si>
  <si>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</si>
  <si>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</si>
  <si>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</si>
  <si>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</si>
  <si>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</si>
  <si>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</si>
  <si>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</si>
  <si>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</si>
  <si>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</si>
  <si>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</si>
  <si>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</si>
  <si>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</si>
  <si>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</si>
  <si>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</si>
  <si>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</si>
  <si>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</si>
  <si>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</si>
  <si>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</si>
  <si>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</si>
  <si>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</si>
  <si>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</si>
  <si>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</si>
  <si>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</si>
  <si>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</si>
  <si>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</si>
  <si>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</si>
  <si>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</si>
  <si>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</si>
  <si>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</si>
  <si>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</si>
  <si>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</si>
  <si>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</si>
  <si>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</si>
  <si>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</si>
  <si>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</si>
  <si>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</si>
  <si>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</si>
  <si>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</si>
  <si>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</si>
  <si>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</si>
  <si>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</si>
  <si>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</si>
  <si>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</si>
  <si>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</si>
  <si>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</si>
  <si>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</si>
  <si>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</si>
  <si>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</si>
  <si>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</si>
  <si>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</si>
  <si>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</si>
  <si>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</si>
  <si>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</si>
  <si>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</si>
  <si>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</si>
  <si>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</si>
  <si>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</si>
  <si>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</si>
  <si>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</si>
  <si>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</si>
  <si>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</si>
  <si>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</si>
  <si>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</si>
  <si>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</si>
  <si>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</si>
  <si>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</si>
  <si>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</si>
  <si>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</si>
  <si>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</si>
  <si>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</si>
  <si>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</si>
  <si>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</si>
  <si>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</si>
  <si>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</si>
  <si>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</si>
  <si>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</si>
  <si>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</si>
  <si>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</si>
  <si>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</si>
  <si>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</si>
  <si>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</si>
  <si>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</si>
  <si>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</si>
  <si>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</si>
  <si>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</si>
  <si>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</si>
  <si>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</si>
  <si>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</si>
  <si>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</si>
  <si>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</si>
  <si>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</si>
  <si>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</si>
  <si>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</si>
  <si>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</si>
  <si>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</si>
  <si>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</si>
  <si>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</si>
  <si>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</si>
  <si>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</si>
  <si>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</si>
  <si>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</si>
  <si>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</si>
  <si>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</si>
  <si>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</si>
  <si>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</si>
  <si>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</si>
  <si>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</si>
  <si>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</si>
  <si>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</si>
  <si>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</si>
  <si>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</si>
  <si>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</si>
  <si>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</si>
  <si>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</si>
  <si>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</si>
  <si>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</si>
  <si>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</si>
  <si>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</si>
  <si>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</si>
  <si>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</si>
  <si>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</si>
  <si>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</si>
  <si>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</si>
  <si>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</si>
  <si>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</si>
  <si>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</si>
  <si>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</si>
  <si>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</si>
  <si>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</si>
  <si>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</si>
  <si>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</si>
  <si>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</si>
  <si>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</si>
  <si>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</si>
  <si>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</si>
  <si>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</si>
  <si>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</si>
  <si>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</si>
  <si>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</si>
  <si>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</si>
  <si>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</si>
  <si>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</si>
  <si>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</si>
  <si>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</si>
  <si>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</si>
  <si>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</si>
  <si>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</si>
  <si>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</si>
  <si>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</si>
  <si>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</si>
  <si>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</si>
  <si>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</si>
  <si>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</si>
  <si>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</si>
  <si>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</si>
  <si>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</si>
  <si>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</si>
  <si>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</si>
  <si>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</si>
  <si>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</si>
  <si>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</si>
  <si>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</si>
  <si>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</si>
  <si>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</si>
  <si>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</si>
  <si>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</si>
  <si>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</si>
  <si>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</si>
  <si>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</si>
  <si>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</si>
  <si>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</si>
  <si>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</si>
  <si>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</si>
  <si>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</si>
  <si>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</si>
  <si>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</si>
  <si>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</si>
  <si>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</si>
  <si>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</si>
  <si>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</si>
  <si>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</si>
  <si>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</si>
  <si>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</si>
  <si>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</si>
  <si>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</si>
  <si>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</si>
  <si>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</si>
  <si>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</si>
  <si>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</si>
  <si>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</si>
  <si>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</si>
  <si>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</si>
  <si>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</si>
  <si>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</si>
  <si>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</si>
  <si>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</si>
  <si>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</si>
  <si>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</si>
  <si>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</si>
  <si>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</si>
  <si>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</si>
  <si>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</si>
  <si>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</si>
  <si>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</si>
  <si>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</si>
  <si>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</si>
  <si>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</si>
  <si>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</si>
  <si>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</si>
  <si>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</si>
  <si>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</si>
  <si>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</si>
  <si>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</si>
  <si>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</si>
  <si>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</si>
  <si>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</si>
  <si>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</si>
  <si>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</si>
  <si>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</si>
  <si>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</si>
  <si>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</si>
  <si>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</si>
  <si>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</si>
  <si>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</si>
  <si>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</si>
  <si>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</si>
  <si>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</si>
  <si>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</si>
  <si>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</si>
  <si>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</si>
  <si>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</si>
  <si>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</si>
  <si>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</si>
  <si>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</si>
  <si>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</si>
  <si>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</si>
  <si>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</si>
  <si>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</si>
  <si>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</si>
  <si>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</si>
  <si>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</si>
  <si>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</si>
  <si>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</si>
  <si>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</si>
  <si>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</si>
  <si>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</si>
  <si>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</si>
  <si>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</si>
  <si>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</si>
  <si>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</si>
  <si>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</si>
  <si>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</si>
  <si>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</si>
  <si>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</si>
  <si>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</si>
  <si>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</si>
  <si>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</si>
  <si>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</si>
  <si>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</si>
  <si>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</si>
  <si>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</si>
  <si>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</si>
  <si>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</si>
  <si>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</si>
  <si>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</si>
  <si>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</si>
  <si>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</si>
  <si>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</si>
  <si>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</si>
  <si>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</si>
  <si>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</si>
  <si>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</si>
  <si>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</si>
  <si>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</si>
  <si>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</si>
  <si>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</si>
  <si>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</si>
  <si>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</si>
  <si>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</si>
  <si>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</si>
  <si>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</si>
  <si>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</si>
  <si>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</si>
  <si>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</si>
  <si>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</si>
  <si>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</si>
  <si>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</si>
  <si>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</si>
  <si>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</si>
  <si>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</si>
  <si>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</si>
  <si>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</si>
  <si>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</si>
  <si>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</si>
  <si>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</si>
  <si>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</si>
  <si>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</si>
  <si>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</si>
  <si>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</si>
  <si>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</si>
  <si>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</si>
  <si>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</si>
  <si>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</si>
  <si>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</si>
  <si>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</si>
  <si>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</si>
  <si>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</si>
  <si>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</si>
  <si>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</si>
  <si>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</si>
  <si>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</si>
  <si>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</si>
  <si>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</si>
  <si>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</si>
  <si>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</si>
  <si>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</si>
  <si>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</si>
  <si>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</si>
  <si>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</si>
  <si>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</si>
  <si>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</si>
  <si>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</si>
  <si>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</si>
  <si>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</si>
  <si>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</si>
  <si>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</si>
  <si>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</si>
  <si>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</si>
  <si>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</si>
  <si>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</si>
  <si>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</si>
  <si>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</si>
  <si>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</si>
  <si>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</si>
  <si>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</si>
  <si>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</si>
  <si>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</si>
  <si>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</si>
  <si>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</si>
  <si>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</si>
  <si>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</si>
  <si>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</si>
  <si>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</si>
  <si>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</si>
  <si>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</si>
  <si>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</si>
  <si>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</si>
  <si>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</si>
  <si>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</si>
  <si>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</si>
  <si>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</si>
  <si>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</si>
  <si>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</si>
  <si>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</si>
  <si>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</si>
  <si>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</si>
  <si>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</si>
  <si>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</si>
  <si>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</si>
  <si>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</si>
  <si>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</si>
  <si>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</si>
  <si>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</si>
  <si>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</si>
  <si>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</si>
  <si>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</si>
  <si>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</si>
  <si>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</si>
  <si>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</si>
  <si>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</si>
  <si>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</si>
  <si>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</si>
  <si>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</si>
  <si>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</si>
  <si>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</si>
  <si>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</si>
  <si>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</si>
  <si>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</si>
  <si>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</si>
  <si>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</si>
  <si>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</si>
  <si>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</si>
  <si>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</si>
  <si>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</si>
  <si>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</si>
  <si>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</si>
  <si>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</si>
  <si>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</si>
  <si>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</si>
  <si>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</si>
  <si>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</si>
  <si>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</si>
  <si>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</si>
  <si>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</si>
  <si>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</si>
  <si>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</si>
  <si>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</si>
  <si>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</si>
  <si>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</si>
  <si>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</si>
  <si>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</si>
  <si>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</si>
  <si>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</si>
  <si>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</si>
  <si>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</si>
  <si>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</si>
  <si>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</si>
  <si>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</si>
  <si>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</si>
  <si>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</si>
  <si>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</si>
  <si>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</si>
  <si>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</si>
  <si>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</si>
  <si>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</si>
  <si>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</si>
  <si>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</si>
  <si>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</si>
  <si>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</si>
  <si>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</si>
  <si>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</si>
  <si>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</si>
  <si>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</si>
  <si>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</si>
  <si>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</si>
  <si>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</si>
  <si>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</si>
  <si>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</si>
  <si>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</si>
  <si>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</si>
  <si>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</si>
  <si>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</si>
  <si>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</si>
  <si>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</si>
  <si>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</si>
  <si>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</si>
  <si>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</si>
  <si>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</si>
  <si>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</si>
  <si>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</si>
  <si>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</si>
  <si>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</si>
  <si>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</si>
  <si>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</si>
  <si>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</si>
  <si>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</si>
  <si>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</si>
  <si>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</si>
  <si>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</si>
  <si>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</si>
  <si>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</si>
  <si>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</si>
  <si>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</si>
  <si>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</si>
  <si>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</si>
  <si>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</si>
  <si>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</si>
  <si>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</si>
  <si>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</si>
  <si>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</si>
  <si>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</si>
  <si>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</si>
  <si>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</si>
  <si>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</si>
  <si>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</si>
  <si>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</si>
  <si>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</si>
  <si>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</si>
  <si>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</si>
  <si>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</si>
  <si>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</si>
  <si>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</si>
  <si>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</si>
  <si>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</si>
  <si>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</si>
  <si>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</si>
  <si>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</si>
  <si>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</si>
  <si>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</si>
  <si>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</si>
  <si>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</si>
  <si>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</si>
  <si>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</si>
  <si>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</si>
  <si>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</si>
  <si>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</si>
  <si>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</si>
  <si>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</si>
  <si>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</si>
  <si>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</si>
  <si>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</si>
  <si>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</si>
  <si>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</si>
  <si>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</si>
  <si>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</si>
  <si>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</si>
  <si>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</si>
  <si>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</si>
  <si>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</si>
  <si>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</si>
  <si>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</si>
  <si>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</si>
  <si>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</si>
  <si>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</si>
  <si>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</si>
  <si>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</si>
  <si>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</si>
  <si>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</si>
  <si>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</si>
  <si>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</si>
  <si>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</si>
  <si>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</si>
  <si>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</si>
  <si>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</si>
  <si>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</si>
  <si>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</si>
  <si>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</si>
  <si>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</si>
  <si>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</si>
  <si>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</si>
  <si>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</si>
  <si>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</si>
  <si>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</si>
  <si>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</si>
  <si>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</si>
  <si>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</si>
  <si>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</si>
  <si>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</si>
  <si>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</si>
  <si>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</si>
  <si>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</si>
  <si>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</si>
  <si>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</si>
  <si>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</si>
  <si>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</si>
  <si>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</si>
  <si>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</si>
  <si>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</si>
  <si>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</si>
  <si>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</si>
  <si>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</si>
  <si>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</si>
  <si>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</si>
  <si>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</si>
  <si>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</si>
  <si>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</si>
  <si>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</si>
  <si>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</si>
  <si>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</si>
  <si>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</si>
  <si>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</si>
  <si>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</si>
  <si>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</si>
  <si>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</si>
  <si>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</si>
  <si>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</si>
  <si>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</si>
  <si>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</si>
  <si>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</si>
  <si>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</si>
  <si>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</si>
  <si>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</si>
  <si>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</si>
  <si>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</si>
  <si>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</si>
  <si>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</si>
  <si>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</si>
  <si>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</si>
  <si>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</si>
  <si>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</si>
  <si>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</si>
  <si>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</si>
  <si>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</si>
  <si>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</si>
  <si>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</si>
  <si>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</si>
  <si>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</si>
  <si>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</si>
  <si>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</si>
  <si>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</si>
  <si>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</si>
  <si>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</si>
  <si>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</si>
  <si>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</si>
  <si>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</si>
  <si>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</si>
  <si>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</si>
  <si>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</si>
  <si>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</si>
  <si>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</si>
  <si>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</si>
  <si>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</si>
  <si>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</si>
  <si>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</si>
  <si>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</si>
  <si>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</si>
  <si>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</si>
  <si>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</si>
  <si>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</si>
  <si>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</si>
  <si>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</si>
  <si>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</si>
  <si>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</si>
  <si>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</si>
  <si>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</si>
  <si>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</si>
  <si>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</si>
  <si>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</si>
  <si>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</si>
  <si>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</si>
  <si>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</si>
  <si>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</si>
  <si>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</si>
  <si>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</si>
  <si>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</si>
  <si>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</si>
  <si>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</si>
  <si>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</si>
  <si>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</si>
  <si>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</si>
  <si>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</si>
  <si>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</si>
  <si>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</si>
  <si>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</si>
  <si>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</si>
  <si>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</si>
  <si>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</si>
  <si>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</si>
  <si>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</si>
  <si>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</si>
  <si>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</si>
  <si>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</si>
  <si>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</si>
  <si>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</si>
  <si>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</si>
  <si>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</si>
  <si>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</si>
  <si>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</si>
  <si>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</si>
  <si>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</si>
  <si>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</si>
  <si>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</si>
  <si>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</si>
  <si>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</si>
  <si>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</si>
  <si>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</si>
  <si>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</si>
  <si>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</si>
  <si>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</si>
  <si>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</si>
  <si>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</si>
  <si>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</si>
  <si>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</si>
  <si>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</si>
  <si>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</si>
  <si>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</si>
  <si>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</si>
  <si>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</si>
  <si>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</si>
  <si>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</si>
  <si>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</si>
  <si>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</si>
  <si>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</si>
  <si>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</si>
  <si>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</si>
  <si>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</si>
  <si>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</si>
  <si>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</si>
  <si>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</si>
  <si>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</si>
  <si>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</si>
  <si>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</si>
  <si>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</si>
  <si>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</si>
  <si>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</si>
  <si>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</si>
  <si>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</si>
  <si>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</si>
  <si>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</si>
  <si>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</si>
  <si>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</si>
  <si>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</si>
  <si>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</si>
  <si>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</si>
  <si>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</si>
  <si>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</si>
  <si>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</si>
  <si>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</si>
  <si>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</si>
  <si>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</si>
  <si>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</si>
  <si>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</si>
  <si>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</si>
  <si>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</si>
  <si>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</si>
  <si>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</si>
  <si>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</si>
  <si>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</si>
  <si>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</si>
  <si>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</si>
  <si>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</si>
  <si>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</si>
  <si>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</si>
  <si>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</si>
  <si>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</si>
  <si>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</si>
  <si>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</si>
  <si>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</si>
  <si>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</si>
  <si>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</si>
  <si>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</si>
  <si>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</si>
  <si>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</si>
  <si>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</si>
  <si>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</si>
  <si>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</si>
  <si>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</si>
  <si>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</si>
  <si>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</si>
  <si>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</si>
  <si>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</si>
  <si>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</si>
  <si>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</si>
  <si>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</si>
  <si>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</si>
  <si>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</si>
  <si>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</si>
  <si>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</si>
  <si>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</si>
  <si>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</si>
  <si>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</si>
  <si>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</si>
  <si>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</si>
  <si>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</si>
  <si>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</si>
  <si>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</si>
  <si>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</si>
  <si>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</si>
  <si>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</si>
  <si>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</si>
  <si>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</si>
  <si>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</si>
  <si>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</si>
  <si>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</si>
  <si>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</si>
  <si>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</si>
  <si>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</si>
  <si>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</si>
  <si>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</si>
  <si>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</si>
  <si>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</si>
  <si>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</si>
  <si>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</si>
  <si>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</si>
  <si>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</si>
  <si>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</si>
  <si>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</si>
  <si>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</si>
  <si>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</si>
  <si>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</si>
  <si>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</si>
  <si>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</si>
  <si>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</si>
  <si>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</si>
  <si>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</si>
  <si>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</si>
  <si>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</si>
  <si>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</si>
  <si>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</si>
  <si>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</si>
  <si>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</si>
  <si>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</si>
  <si>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</si>
  <si>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</si>
  <si>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</si>
  <si>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</si>
  <si>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</si>
  <si>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</si>
  <si>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</si>
  <si>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</si>
  <si>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</si>
  <si>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</si>
  <si>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</si>
  <si>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</si>
  <si>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</si>
  <si>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</si>
  <si>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</si>
  <si>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</si>
  <si>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</si>
  <si>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</si>
  <si>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</si>
  <si>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</si>
  <si>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</si>
  <si>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</si>
  <si>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</si>
  <si>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</si>
  <si>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</si>
  <si>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</si>
  <si>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</si>
  <si>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</si>
  <si>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</si>
  <si>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</si>
  <si>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</si>
  <si>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</si>
  <si>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</si>
  <si>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</si>
  <si>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</si>
  <si>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</si>
  <si>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</si>
  <si>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</si>
  <si>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</si>
  <si>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</si>
  <si>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</si>
  <si>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</si>
  <si>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</si>
  <si>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</si>
  <si>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</si>
  <si>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</si>
  <si>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</si>
  <si>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</si>
  <si>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</si>
  <si>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</si>
  <si>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</si>
  <si>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</si>
  <si>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</si>
  <si>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</si>
  <si>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</si>
  <si>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</si>
  <si>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</si>
  <si>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</si>
  <si>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</si>
  <si>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</si>
  <si>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</si>
  <si>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</si>
  <si>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</si>
  <si>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</si>
  <si>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</si>
  <si>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</si>
  <si>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</si>
  <si>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</si>
  <si>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</si>
  <si>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</si>
  <si>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</si>
  <si>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</si>
  <si>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</si>
  <si>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</si>
  <si>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</si>
  <si>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</si>
  <si>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</si>
  <si>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</si>
  <si>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</si>
  <si>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</si>
  <si>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</si>
  <si>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</si>
  <si>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</si>
  <si>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</si>
  <si>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</si>
  <si>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</si>
  <si>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</si>
  <si>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</si>
  <si>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</si>
  <si>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</si>
  <si>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</si>
  <si>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</si>
  <si>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</si>
  <si>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</si>
  <si>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</si>
  <si>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</si>
  <si>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</si>
  <si>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</si>
  <si>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</si>
  <si>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</si>
  <si>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</si>
  <si>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</si>
  <si>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</si>
  <si>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</si>
  <si>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</si>
  <si>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</si>
  <si>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</si>
  <si>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</si>
  <si>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</si>
  <si>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</si>
  <si>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</si>
  <si>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</si>
  <si>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</si>
  <si>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</si>
  <si>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</si>
  <si>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</si>
  <si>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</si>
  <si>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</si>
  <si>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</si>
  <si>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</si>
  <si>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</si>
  <si>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</si>
  <si>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</si>
  <si>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</si>
  <si>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</si>
  <si>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</si>
  <si>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</si>
  <si>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</si>
  <si>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</si>
  <si>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</si>
  <si>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</si>
  <si>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</si>
  <si>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</si>
  <si>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</si>
  <si>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</si>
  <si>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</si>
  <si>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</si>
  <si>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</si>
  <si>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</si>
  <si>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</si>
  <si>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</si>
  <si>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</si>
  <si>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</si>
  <si>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</si>
  <si>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</si>
  <si>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</si>
  <si>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</si>
  <si>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</si>
  <si>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</si>
  <si>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</si>
  <si>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</si>
  <si>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</si>
  <si>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</si>
  <si>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</si>
  <si>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</si>
  <si>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</si>
  <si>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</si>
  <si>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</si>
  <si>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</si>
  <si>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</si>
  <si>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</si>
  <si>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</si>
  <si>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</si>
  <si>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</si>
  <si>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</si>
  <si>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</si>
  <si>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</si>
  <si>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</si>
  <si>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</si>
  <si>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</si>
  <si>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</si>
  <si>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</si>
  <si>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</si>
  <si>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</si>
  <si>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</si>
  <si>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</si>
  <si>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</si>
  <si>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</si>
  <si>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</si>
  <si>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</si>
  <si>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</si>
  <si>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</si>
  <si>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</si>
  <si>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</si>
  <si>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</si>
  <si>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</si>
  <si>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</si>
  <si>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</si>
  <si>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</si>
  <si>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</si>
  <si>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</si>
  <si>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</si>
  <si>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</si>
  <si>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</si>
  <si>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</si>
  <si>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</si>
  <si>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</si>
  <si>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</si>
  <si>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</si>
  <si>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</si>
  <si>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</si>
  <si>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</si>
  <si>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</si>
  <si>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</si>
  <si>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</si>
  <si>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</si>
  <si>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</si>
  <si>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</si>
  <si>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</si>
  <si>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</si>
  <si>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</si>
  <si>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</si>
  <si>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</si>
  <si>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</si>
  <si>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</si>
  <si>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</si>
  <si>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</si>
  <si>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</si>
  <si>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</si>
  <si>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</si>
  <si>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</si>
  <si>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</si>
  <si>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</si>
  <si>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</si>
  <si>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</si>
  <si>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</si>
  <si>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</si>
  <si>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</si>
  <si>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</si>
  <si>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</si>
  <si>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</si>
  <si>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</si>
  <si>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</si>
  <si>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</si>
  <si>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</si>
  <si>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</si>
  <si>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</si>
  <si>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</si>
  <si>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</si>
  <si>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</si>
  <si>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</si>
  <si>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</si>
  <si>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</si>
  <si>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</si>
  <si>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</si>
  <si>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</si>
  <si>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</si>
  <si>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</si>
  <si>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</si>
  <si>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</si>
  <si>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</si>
  <si>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</si>
  <si>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</si>
  <si>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</si>
  <si>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</si>
  <si>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</si>
  <si>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</si>
  <si>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</si>
  <si>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</si>
  <si>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</si>
  <si>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</si>
  <si>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</si>
  <si>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</si>
  <si>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</si>
  <si>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</si>
  <si>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</si>
  <si>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</si>
  <si>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</si>
  <si>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</si>
  <si>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</si>
  <si>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</si>
  <si>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</si>
  <si>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</si>
  <si>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</si>
  <si>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</si>
  <si>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</si>
  <si>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</si>
  <si>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</si>
  <si>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</si>
  <si>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</si>
  <si>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</si>
  <si>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</si>
  <si>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</si>
  <si>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</si>
  <si>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</si>
  <si>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</si>
  <si>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</si>
  <si>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</si>
  <si>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</si>
  <si>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</si>
  <si>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</si>
  <si>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</si>
  <si>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</si>
  <si>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</si>
  <si>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</si>
  <si>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</si>
  <si>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</si>
  <si>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</si>
  <si>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</si>
  <si>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</si>
  <si>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</si>
  <si>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</si>
  <si>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</si>
  <si>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</si>
  <si>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</si>
  <si>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</si>
  <si>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</si>
  <si>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</si>
  <si>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</si>
  <si>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</si>
  <si>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</si>
  <si>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</si>
  <si>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</si>
  <si>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</si>
  <si>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</si>
  <si>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</si>
  <si>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</si>
  <si>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</si>
  <si>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</si>
  <si>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</si>
  <si>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</si>
  <si>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</si>
  <si>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</si>
  <si>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</si>
  <si>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</si>
  <si>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</si>
  <si>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</si>
  <si>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</si>
  <si>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</si>
  <si>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</si>
  <si>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</si>
  <si>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</si>
  <si>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</si>
  <si>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</si>
  <si>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</si>
  <si>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</si>
  <si>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</si>
  <si>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</si>
  <si>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</si>
  <si>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</si>
  <si>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</si>
  <si>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</si>
  <si>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</si>
  <si>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</si>
  <si>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</si>
  <si>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</si>
  <si>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</si>
  <si>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</si>
  <si>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</si>
  <si>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</si>
  <si>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</si>
  <si>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</si>
  <si>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</si>
  <si>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</si>
  <si>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</si>
  <si>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</si>
  <si>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</si>
  <si>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</si>
  <si>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</si>
  <si>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</si>
  <si>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</si>
  <si>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</si>
  <si>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</si>
  <si>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</si>
  <si>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</si>
  <si>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</si>
  <si>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</si>
  <si>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</si>
  <si>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</si>
  <si>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</si>
  <si>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</si>
  <si>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</si>
  <si>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</si>
  <si>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</si>
  <si>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</si>
  <si>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</si>
  <si>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</si>
  <si>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</si>
  <si>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</si>
  <si>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</si>
  <si>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</si>
  <si>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</si>
  <si>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</si>
  <si>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</si>
  <si>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</si>
  <si>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</si>
  <si>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</si>
  <si>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</si>
  <si>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</si>
  <si>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</si>
  <si>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</si>
  <si>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</si>
  <si>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</si>
  <si>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</si>
  <si>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</si>
  <si>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</si>
  <si>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</si>
  <si>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</si>
  <si>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</si>
  <si>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</si>
  <si>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</si>
  <si>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</si>
  <si>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</si>
  <si>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</si>
  <si>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</si>
  <si>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</si>
  <si>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</si>
  <si>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</si>
  <si>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</si>
  <si>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</si>
  <si>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</si>
  <si>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</si>
  <si>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</si>
  <si>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</si>
  <si>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</si>
  <si>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</si>
  <si>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</si>
  <si>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</si>
  <si>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</si>
  <si>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</si>
  <si>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</si>
  <si>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</si>
  <si>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</si>
  <si>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</si>
  <si>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</si>
  <si>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</si>
  <si>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</si>
  <si>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</si>
  <si>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</si>
  <si>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</si>
  <si>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</si>
  <si>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</si>
  <si>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</si>
  <si>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</si>
  <si>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</si>
  <si>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</si>
  <si>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</si>
  <si>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</si>
  <si>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</si>
  <si>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</si>
  <si>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</si>
  <si>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</si>
  <si>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</si>
  <si>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</si>
  <si>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</si>
  <si>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</si>
  <si>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</si>
  <si>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</si>
  <si>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</si>
  <si>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</si>
  <si>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</si>
  <si>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</si>
  <si>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</si>
  <si>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</si>
  <si>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</si>
  <si>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</si>
  <si>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</si>
  <si>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</si>
  <si>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</si>
  <si>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</si>
  <si>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</si>
  <si>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</si>
  <si>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</si>
  <si>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</si>
  <si>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</si>
  <si>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</si>
  <si>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</si>
  <si>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</si>
  <si>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</si>
  <si>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</si>
  <si>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</si>
  <si>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</si>
  <si>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</si>
  <si>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</si>
  <si>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</si>
  <si>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</si>
  <si>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</si>
  <si>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</si>
  <si>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</si>
  <si>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</si>
  <si>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</si>
  <si>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</si>
  <si>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</si>
  <si>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</si>
  <si>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</si>
  <si>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</si>
  <si>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</si>
  <si>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</si>
  <si>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</si>
  <si>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</si>
  <si>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</si>
  <si>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</si>
  <si>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</si>
  <si>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</si>
  <si>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</si>
  <si>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</si>
  <si>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</si>
  <si>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</si>
  <si>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</si>
  <si>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</si>
  <si>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</si>
  <si>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</si>
  <si>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</si>
  <si>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</si>
  <si>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</si>
  <si>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</si>
  <si>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</si>
  <si>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</si>
  <si>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</si>
  <si>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</si>
  <si>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</si>
  <si>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</si>
  <si>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</si>
  <si>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</si>
  <si>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</si>
  <si>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</si>
  <si>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</si>
  <si>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</si>
  <si>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</si>
  <si>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</si>
  <si>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</si>
  <si>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</si>
  <si>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</si>
  <si>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</si>
  <si>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</si>
  <si>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</si>
  <si>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</si>
  <si>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</si>
  <si>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</si>
  <si>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</si>
  <si>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</si>
  <si>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</si>
  <si>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</si>
  <si>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</si>
  <si>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</si>
  <si>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</si>
  <si>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</si>
  <si>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</si>
  <si>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</si>
  <si>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</si>
  <si>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</si>
  <si>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</si>
  <si>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</si>
  <si>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</si>
  <si>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</si>
  <si>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</si>
  <si>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</si>
  <si>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</si>
  <si>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</si>
  <si>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</si>
  <si>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</si>
  <si>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</si>
  <si>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</si>
  <si>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</si>
  <si>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</si>
  <si>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</si>
  <si>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</si>
  <si>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</si>
  <si>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</si>
  <si>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</si>
  <si>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</si>
  <si>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</si>
  <si>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</si>
  <si>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</si>
  <si>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</si>
  <si>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</si>
  <si>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</si>
  <si>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</si>
  <si>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</si>
  <si>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</si>
  <si>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</si>
  <si>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</si>
  <si>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</si>
  <si>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</si>
  <si>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</si>
  <si>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</si>
  <si>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</si>
  <si>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</si>
  <si>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</si>
  <si>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</si>
  <si>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</si>
  <si>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</si>
  <si>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</si>
  <si>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</si>
  <si>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</si>
  <si>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</si>
  <si>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</si>
  <si>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</si>
  <si>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</si>
  <si>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</si>
  <si>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</si>
  <si>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</si>
  <si>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</si>
  <si>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</si>
  <si>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</si>
  <si>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</si>
  <si>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</si>
  <si>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</si>
  <si>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</si>
  <si>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</si>
  <si>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</si>
  <si>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</si>
  <si>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</si>
  <si>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</si>
  <si>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</si>
  <si>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</si>
  <si>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</si>
  <si>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</si>
  <si>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</si>
  <si>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</si>
  <si>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</si>
  <si>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</si>
  <si>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</si>
  <si>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</si>
  <si>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</si>
  <si>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</si>
  <si>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</si>
  <si>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</si>
  <si>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</si>
  <si>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</si>
  <si>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</si>
  <si>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</si>
  <si>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</si>
  <si>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</si>
  <si>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</si>
  <si>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</si>
  <si>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</si>
  <si>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</si>
  <si>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</si>
  <si>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</si>
  <si>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</si>
  <si>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</si>
  <si>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</si>
  <si>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</si>
  <si>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</si>
  <si>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</si>
  <si>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</si>
  <si>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</si>
  <si>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</si>
  <si>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</si>
  <si>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</si>
  <si>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</si>
  <si>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</si>
  <si>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</si>
  <si>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</si>
  <si>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</si>
  <si>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</si>
  <si>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</si>
  <si>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</si>
  <si>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</si>
  <si>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</si>
  <si>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</si>
  <si>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</si>
  <si>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</si>
  <si>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</si>
  <si>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</si>
  <si>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</si>
  <si>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</si>
  <si>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</si>
  <si>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</si>
  <si>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</si>
  <si>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</si>
  <si>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</si>
  <si>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</si>
  <si>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</si>
  <si>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</si>
  <si>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</si>
  <si>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</si>
  <si>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</si>
  <si>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</si>
  <si>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</si>
  <si>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</si>
  <si>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</si>
  <si>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</si>
  <si>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</si>
  <si>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</si>
  <si>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</si>
  <si>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</si>
  <si>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</si>
  <si>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</si>
  <si>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</si>
  <si>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</si>
  <si>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</si>
  <si>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</si>
  <si>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</si>
  <si>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</si>
  <si>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</si>
  <si>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</si>
  <si>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</si>
  <si>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</si>
  <si>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</si>
  <si>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</si>
  <si>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</si>
  <si>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</si>
  <si>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</si>
  <si>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</si>
  <si>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</si>
  <si>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</si>
  <si>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</si>
  <si>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</si>
  <si>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</si>
  <si>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</si>
  <si>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</si>
  <si>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</si>
  <si>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</si>
  <si>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</si>
  <si>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</si>
  <si>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</si>
  <si>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</si>
  <si>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</si>
  <si>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</si>
  <si>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</si>
  <si>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</si>
  <si>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</si>
  <si>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</si>
  <si>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</si>
  <si>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</si>
  <si>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</si>
  <si>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</si>
  <si>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</si>
  <si>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</si>
  <si>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</si>
  <si>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</si>
  <si>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</si>
  <si>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</si>
  <si>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</si>
  <si>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</si>
  <si>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</si>
  <si>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</si>
  <si>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</si>
  <si>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</si>
  <si>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</si>
  <si>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</si>
  <si>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</si>
  <si>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</si>
  <si>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</si>
  <si>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</si>
  <si>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</si>
  <si>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</si>
  <si>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</si>
  <si>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</si>
  <si>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</si>
  <si>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</si>
  <si>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</si>
  <si>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</si>
  <si>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</si>
  <si>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</si>
  <si>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</si>
  <si>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</si>
  <si>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</si>
  <si>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</si>
  <si>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</si>
  <si>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</si>
  <si>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</si>
  <si>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</si>
  <si>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</si>
  <si>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</si>
  <si>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</si>
  <si>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</si>
  <si>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</si>
  <si>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</si>
  <si>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</si>
  <si>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</si>
  <si>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</si>
  <si>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</si>
  <si>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</si>
  <si>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</si>
  <si>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</si>
  <si>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</si>
  <si>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</si>
  <si>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</si>
  <si>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</si>
  <si>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</si>
  <si>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</si>
  <si>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</si>
  <si>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</si>
  <si>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</si>
  <si>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</si>
  <si>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</si>
  <si>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</si>
  <si>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</si>
  <si>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</si>
  <si>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</si>
  <si>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</si>
  <si>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</si>
  <si>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</si>
  <si>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</si>
  <si>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</si>
  <si>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</si>
  <si>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</si>
  <si>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</si>
  <si>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</si>
  <si>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</si>
  <si>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</si>
  <si>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</si>
  <si>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</si>
  <si>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</si>
  <si>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</si>
  <si>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</si>
  <si>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</si>
  <si>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</si>
  <si>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</si>
  <si>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</si>
  <si>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</si>
  <si>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</si>
  <si>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</si>
  <si>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</si>
  <si>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</si>
  <si>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</si>
  <si>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</si>
  <si>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</si>
  <si>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</si>
  <si>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</si>
  <si>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</si>
  <si>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</si>
  <si>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</si>
  <si>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</si>
  <si>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</si>
  <si>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</si>
  <si>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</si>
  <si>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</si>
  <si>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</si>
  <si>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</si>
  <si>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</si>
  <si>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</si>
  <si>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</si>
  <si>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</si>
  <si>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</si>
  <si>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</si>
  <si>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</si>
  <si>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</si>
  <si>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</si>
  <si>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</si>
  <si>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</si>
  <si>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</si>
  <si>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</si>
  <si>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</si>
  <si>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</si>
  <si>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</si>
  <si>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</si>
  <si>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</si>
  <si>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</si>
  <si>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</si>
  <si>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</si>
  <si>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</si>
  <si>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</si>
  <si>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</si>
  <si>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</si>
  <si>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</si>
  <si>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</si>
  <si>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</si>
  <si>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</si>
  <si>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</si>
  <si>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</si>
  <si>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</si>
  <si>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</si>
  <si>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</si>
  <si>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</si>
  <si>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</si>
  <si>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</si>
  <si>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</si>
  <si>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</si>
  <si>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</si>
  <si>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</si>
  <si>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</si>
  <si>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</si>
  <si>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</si>
  <si>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</si>
  <si>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</si>
  <si>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</si>
  <si>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</si>
  <si>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</si>
  <si>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</si>
  <si>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</si>
  <si>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</si>
  <si>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</si>
  <si>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</si>
  <si>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</si>
  <si>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</si>
  <si>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</si>
  <si>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</si>
  <si>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</si>
  <si>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</si>
  <si>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</si>
  <si>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</si>
  <si>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</si>
  <si>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</si>
  <si>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</si>
  <si>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</si>
  <si>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</si>
  <si>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</si>
  <si>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</si>
  <si>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</si>
  <si>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</si>
  <si>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</si>
  <si>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</si>
  <si>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</si>
  <si>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</si>
  <si>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</si>
  <si>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</si>
  <si>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</si>
  <si>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</si>
  <si>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</si>
  <si>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</si>
  <si>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</si>
  <si>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</si>
  <si>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</si>
  <si>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</si>
  <si>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</si>
  <si>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</si>
  <si>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</si>
  <si>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</si>
  <si>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</si>
  <si>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</si>
  <si>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</si>
  <si>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</si>
  <si>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</si>
  <si>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</si>
  <si>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</si>
  <si>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</si>
  <si>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</si>
  <si>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</si>
  <si>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</si>
  <si>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</si>
  <si>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</si>
  <si>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</si>
  <si>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</si>
  <si>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</si>
  <si>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</si>
  <si>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</si>
  <si>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</si>
  <si>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</si>
  <si>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</si>
  <si>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</si>
  <si>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</si>
  <si>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</si>
  <si>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</si>
  <si>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</si>
  <si>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</si>
  <si>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</si>
  <si>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</si>
  <si>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</si>
  <si>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</si>
  <si>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</si>
  <si>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</si>
  <si>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</si>
  <si>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</si>
  <si>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</si>
  <si>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</si>
  <si>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</si>
  <si>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</si>
  <si>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</si>
  <si>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</si>
  <si>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</si>
  <si>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</si>
  <si>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</si>
  <si>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</si>
  <si>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</si>
  <si>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</si>
  <si>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</si>
  <si>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</si>
  <si>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</si>
  <si>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</si>
  <si>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</si>
  <si>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</si>
  <si>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</si>
  <si>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</si>
  <si>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</si>
  <si>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</si>
  <si>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</si>
  <si>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</si>
  <si>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</si>
  <si>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</si>
  <si>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</si>
  <si>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</si>
  <si>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</si>
  <si>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</si>
  <si>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</si>
  <si>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</si>
  <si>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</si>
  <si>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</si>
  <si>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</si>
  <si>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</si>
  <si>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</si>
  <si>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</si>
  <si>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</si>
  <si>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</si>
  <si>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</si>
  <si>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</si>
  <si>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</si>
  <si>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</si>
  <si>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</si>
  <si>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</si>
  <si>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</si>
  <si>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</si>
  <si>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</si>
  <si>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</si>
  <si>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</si>
  <si>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</si>
  <si>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</si>
  <si>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</si>
  <si>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</si>
  <si>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</si>
  <si>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</si>
  <si>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</si>
  <si>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</si>
  <si>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</si>
  <si>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</si>
  <si>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</si>
  <si>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</si>
  <si>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</si>
  <si>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</si>
  <si>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</si>
  <si>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</si>
  <si>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</si>
  <si>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</si>
  <si>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</si>
  <si>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</si>
  <si>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</si>
  <si>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</si>
  <si>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</si>
  <si>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</si>
  <si>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</si>
  <si>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</si>
  <si>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</si>
  <si>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</si>
  <si>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</si>
  <si>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</si>
  <si>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</si>
  <si>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</si>
  <si>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</si>
  <si>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</si>
  <si>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</si>
  <si>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</si>
  <si>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</si>
  <si>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</si>
  <si>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</si>
  <si>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</si>
  <si>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</si>
  <si>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</si>
  <si>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</si>
  <si>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</si>
  <si>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</si>
  <si>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</si>
  <si>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</si>
  <si>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</si>
  <si>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</si>
  <si>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</si>
  <si>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</si>
  <si>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</si>
  <si>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</si>
  <si>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</si>
  <si>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</si>
  <si>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</si>
  <si>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</si>
  <si>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</si>
  <si>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</si>
  <si>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</si>
  <si>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</si>
  <si>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</si>
  <si>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</si>
  <si>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</si>
  <si>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</si>
  <si>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</si>
  <si>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</si>
  <si>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</si>
  <si>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</si>
  <si>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</si>
  <si>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</si>
  <si>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</si>
  <si>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</si>
  <si>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</si>
  <si>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</si>
  <si>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</si>
  <si>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</si>
  <si>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</si>
  <si>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</si>
  <si>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</si>
  <si>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</si>
  <si>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</si>
  <si>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</si>
  <si>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</si>
  <si>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</si>
  <si>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</si>
  <si>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</si>
  <si>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</si>
  <si>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</si>
  <si>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</si>
  <si>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</si>
  <si>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</si>
  <si>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</si>
  <si>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</si>
  <si>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</si>
  <si>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</si>
  <si>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</si>
  <si>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</si>
  <si>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</si>
  <si>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</si>
  <si>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</si>
  <si>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</si>
  <si>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</si>
  <si>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</si>
  <si>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</si>
  <si>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</si>
  <si>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</si>
  <si>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</si>
  <si>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</si>
  <si>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</si>
  <si>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</si>
  <si>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</si>
  <si>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</si>
  <si>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</si>
  <si>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</si>
  <si>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</si>
  <si>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</si>
  <si>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</si>
  <si>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</si>
  <si>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</si>
  <si>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</si>
  <si>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</si>
  <si>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</si>
  <si>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</si>
  <si>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</si>
  <si>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</si>
  <si>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</si>
  <si>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</si>
  <si>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</si>
  <si>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</si>
  <si>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</si>
  <si>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</si>
  <si>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</si>
  <si>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</si>
  <si>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</si>
  <si>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</si>
  <si>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</si>
  <si>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</si>
  <si>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</si>
  <si>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</si>
  <si>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</si>
  <si>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</si>
  <si>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</si>
  <si>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</si>
  <si>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</si>
  <si>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</si>
  <si>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</si>
  <si>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</si>
  <si>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</si>
  <si>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</si>
  <si>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</si>
  <si>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</si>
  <si>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</si>
  <si>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</si>
  <si>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</si>
  <si>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</si>
  <si>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</si>
  <si>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</si>
  <si>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</si>
  <si>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</si>
  <si>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</si>
  <si>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</si>
  <si>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</si>
  <si>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</si>
  <si>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</si>
  <si>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</si>
  <si>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</si>
  <si>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</si>
  <si>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</si>
  <si>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</si>
  <si>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</si>
  <si>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</si>
  <si>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</si>
  <si>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</si>
  <si>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</si>
  <si>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</si>
  <si>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</si>
  <si>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</si>
  <si>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</si>
  <si>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</si>
  <si>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</si>
  <si>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</si>
  <si>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</si>
  <si>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</si>
  <si>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</si>
  <si>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</si>
  <si>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</si>
  <si>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</si>
  <si>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</si>
  <si>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</si>
  <si>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</si>
  <si>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</si>
  <si>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</si>
  <si>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</si>
  <si>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</si>
  <si>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</si>
  <si>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</si>
  <si>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</si>
  <si>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</si>
  <si>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</si>
  <si>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</si>
  <si>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</si>
  <si>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</si>
  <si>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</si>
  <si>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</si>
  <si>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</si>
  <si>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</si>
  <si>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</si>
  <si>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</si>
  <si>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</si>
  <si>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</si>
  <si>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</si>
  <si>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</si>
  <si>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</si>
  <si>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</si>
  <si>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</si>
  <si>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</si>
  <si>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</si>
  <si>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</si>
  <si>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</si>
  <si>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</si>
  <si>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</si>
  <si>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</si>
  <si>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</si>
  <si>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</si>
  <si>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</si>
  <si>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</si>
  <si>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</si>
  <si>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</si>
  <si>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</si>
  <si>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</si>
  <si>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</si>
  <si>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</si>
  <si>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</si>
  <si>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</si>
  <si>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</si>
  <si>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</si>
  <si>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</si>
  <si>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</si>
  <si>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</si>
  <si>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</si>
  <si>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</si>
  <si>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</si>
  <si>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</si>
  <si>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</si>
  <si>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</si>
  <si>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</si>
  <si>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</si>
  <si>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</si>
  <si>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</si>
  <si>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</si>
  <si>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</si>
  <si>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</si>
  <si>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</si>
  <si>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</si>
  <si>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</si>
  <si>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</si>
  <si>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</si>
  <si>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</si>
  <si>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</si>
  <si>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</si>
  <si>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</si>
  <si>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</si>
  <si>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</si>
  <si>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</si>
  <si>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</si>
  <si>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</si>
  <si>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</si>
  <si>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</si>
  <si>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</si>
  <si>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</si>
  <si>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</si>
  <si>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</si>
  <si>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</si>
  <si>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</si>
  <si>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</si>
  <si>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</si>
  <si>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</si>
  <si>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</si>
  <si>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</si>
  <si>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</si>
  <si>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</si>
  <si>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</si>
  <si>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</si>
  <si>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</si>
  <si>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</si>
  <si>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</si>
  <si>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</si>
  <si>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</si>
  <si>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</si>
  <si>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</si>
  <si>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</si>
  <si>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</si>
  <si>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</si>
  <si>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</si>
  <si>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</si>
  <si>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</si>
  <si>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</si>
  <si>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</si>
  <si>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</si>
  <si>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</si>
  <si>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</si>
  <si>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</si>
  <si>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</si>
  <si>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</si>
  <si>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</si>
  <si>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</si>
  <si>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</si>
  <si>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</si>
  <si>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</si>
  <si>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</si>
  <si>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</si>
  <si>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</si>
  <si>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</si>
  <si>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</si>
  <si>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</si>
  <si>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</si>
  <si>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</si>
  <si>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</si>
  <si>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</si>
  <si>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</si>
  <si>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</si>
  <si>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</si>
  <si>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</si>
  <si>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</si>
  <si>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</si>
  <si>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</si>
  <si>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</si>
  <si>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</si>
  <si>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</si>
  <si>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</si>
  <si>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</si>
  <si>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</si>
  <si>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</si>
  <si>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</si>
  <si>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</si>
  <si>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</si>
  <si>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</si>
  <si>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</si>
  <si>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</si>
  <si>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</si>
  <si>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</si>
  <si>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</si>
  <si>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</si>
  <si>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</si>
  <si>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</si>
  <si>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</si>
  <si>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</si>
  <si>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</si>
  <si>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</si>
  <si>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</si>
  <si>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</si>
  <si>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</si>
  <si>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</si>
  <si>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</si>
  <si>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</si>
  <si>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</si>
  <si>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</si>
  <si>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</si>
  <si>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</si>
  <si>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</si>
  <si>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</si>
  <si>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</si>
  <si>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</si>
  <si>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</si>
  <si>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</si>
  <si>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</si>
  <si>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</si>
  <si>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</si>
  <si>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</si>
  <si>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</si>
  <si>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</si>
  <si>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</si>
  <si>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</si>
  <si>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</si>
  <si>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</si>
  <si>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</si>
  <si>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</si>
  <si>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</si>
  <si>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</si>
  <si>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</si>
  <si>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</si>
  <si>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</si>
  <si>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</si>
  <si>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</si>
  <si>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</si>
  <si>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</si>
  <si>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</si>
  <si>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</si>
  <si>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</si>
  <si>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</si>
  <si>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</si>
  <si>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</si>
  <si>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</si>
  <si>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</si>
  <si>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</si>
  <si>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</si>
  <si>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</si>
  <si>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</si>
  <si>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</si>
  <si>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</si>
  <si>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</si>
  <si>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</si>
  <si>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</si>
  <si>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</si>
  <si>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</si>
  <si>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</si>
  <si>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</si>
  <si>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</si>
  <si>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</si>
  <si>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</si>
  <si>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</si>
  <si>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</si>
  <si>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</si>
  <si>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</si>
  <si>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</si>
  <si>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</si>
  <si>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</si>
  <si>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</si>
  <si>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</si>
  <si>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</si>
  <si>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</si>
  <si>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</si>
  <si>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</si>
  <si>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</si>
  <si>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</si>
  <si>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</si>
  <si>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</si>
  <si>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</si>
  <si>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</si>
  <si>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</si>
  <si>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</si>
  <si>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</si>
  <si>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</si>
  <si>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</si>
  <si>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</si>
  <si>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</si>
  <si>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</si>
  <si>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</si>
  <si>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</si>
  <si>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</si>
  <si>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</si>
  <si>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</si>
  <si>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</si>
  <si>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</si>
  <si>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</si>
  <si>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</si>
  <si>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</si>
  <si>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</si>
  <si>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</si>
  <si>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</si>
  <si>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</si>
  <si>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</si>
  <si>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</si>
  <si>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</si>
  <si>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</si>
  <si>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</si>
  <si>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</si>
  <si>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</si>
  <si>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</si>
  <si>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</si>
  <si>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</si>
  <si>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</si>
  <si>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</si>
  <si>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</si>
  <si>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</si>
  <si>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</si>
  <si>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</si>
  <si>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</si>
  <si>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</si>
  <si>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</si>
  <si>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</si>
  <si>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</si>
  <si>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</si>
  <si>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</si>
  <si>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</si>
  <si>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</si>
  <si>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</si>
  <si>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</si>
  <si>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</si>
  <si>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</si>
  <si>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</si>
  <si>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</si>
  <si>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</si>
  <si>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</si>
  <si>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</si>
  <si>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</si>
  <si>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</si>
  <si>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</si>
  <si>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</si>
  <si>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</si>
  <si>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</si>
  <si>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</si>
  <si>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</si>
  <si>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</si>
  <si>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</si>
  <si>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</si>
  <si>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</si>
  <si>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</si>
  <si>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</si>
  <si>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</si>
  <si>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</si>
  <si>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</si>
  <si>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</si>
  <si>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</si>
  <si>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</si>
  <si>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</si>
  <si>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</si>
  <si>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</si>
  <si>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</si>
  <si>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</si>
  <si>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</si>
  <si>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</si>
  <si>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</si>
  <si>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</si>
  <si>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</si>
  <si>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</si>
  <si>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</si>
  <si>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</si>
  <si>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</si>
  <si>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</si>
  <si>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</si>
  <si>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</si>
  <si>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</si>
  <si>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</si>
  <si>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</si>
  <si>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</si>
  <si>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</si>
  <si>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</si>
  <si>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</si>
  <si>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</si>
  <si>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</si>
  <si>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</si>
  <si>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</si>
  <si>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</si>
  <si>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</si>
  <si>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</si>
  <si>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</si>
  <si>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</si>
  <si>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</si>
  <si>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</si>
  <si>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</si>
  <si>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</si>
  <si>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</si>
  <si>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</si>
  <si>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</si>
  <si>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</si>
  <si>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</si>
  <si>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</si>
  <si>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</si>
  <si>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</si>
  <si>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</si>
  <si>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</si>
  <si>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</si>
  <si>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</si>
  <si>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</si>
  <si>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</si>
  <si>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</si>
  <si>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</si>
  <si>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</si>
  <si>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</si>
  <si>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</si>
  <si>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</si>
  <si>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</si>
  <si>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</si>
  <si>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</si>
  <si>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</si>
  <si>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</si>
  <si>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</si>
  <si>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</si>
  <si>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</si>
  <si>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</si>
  <si>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</si>
  <si>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</si>
  <si>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</si>
  <si>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</si>
  <si>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</si>
  <si>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</si>
  <si>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</si>
  <si>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</si>
  <si>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</si>
  <si>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</si>
  <si>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</si>
  <si>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</si>
  <si>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</si>
  <si>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</si>
  <si>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</si>
  <si>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</si>
  <si>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</si>
  <si>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</si>
  <si>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</si>
  <si>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</si>
  <si>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</si>
  <si>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</si>
  <si>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</si>
  <si>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</si>
  <si>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</si>
  <si>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</si>
  <si>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</si>
  <si>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</si>
  <si>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</si>
  <si>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</si>
  <si>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</si>
  <si>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</si>
  <si>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</si>
  <si>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</si>
  <si>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</si>
  <si>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</si>
  <si>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</si>
  <si>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</si>
  <si>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</si>
  <si>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</si>
  <si>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</si>
  <si>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</si>
  <si>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</si>
  <si>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</si>
  <si>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</si>
  <si>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</si>
  <si>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</si>
  <si>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</si>
  <si>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</si>
  <si>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</si>
  <si>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</si>
  <si>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</si>
  <si>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</si>
  <si>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</si>
  <si>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</si>
  <si>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</si>
  <si>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</si>
  <si>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</si>
  <si>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</si>
  <si>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</si>
  <si>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</si>
  <si>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</si>
  <si>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</si>
  <si>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</si>
  <si>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</si>
  <si>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</si>
  <si>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</si>
  <si>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</si>
  <si>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</si>
  <si>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</si>
  <si>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</si>
  <si>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</si>
  <si>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</si>
  <si>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</si>
  <si>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</si>
  <si>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</si>
  <si>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</si>
  <si>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</si>
  <si>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</si>
  <si>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</si>
  <si>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</si>
  <si>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</si>
  <si>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</si>
  <si>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</si>
  <si>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</si>
  <si>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</si>
  <si>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</si>
  <si>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</si>
  <si>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</si>
  <si>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</si>
  <si>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</si>
  <si>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</si>
  <si>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</si>
  <si>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</si>
  <si>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</si>
  <si>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</si>
  <si>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</si>
  <si>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</si>
  <si>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</si>
  <si>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</si>
  <si>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</si>
  <si>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</si>
  <si>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</si>
  <si>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</si>
  <si>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</si>
  <si>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</si>
  <si>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</si>
  <si>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</si>
  <si>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</si>
  <si>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</si>
  <si>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</si>
  <si>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</si>
  <si>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</si>
  <si>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</si>
  <si>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</si>
  <si>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</si>
  <si>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</si>
  <si>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</si>
  <si>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</si>
  <si>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</si>
  <si>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</si>
  <si>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</si>
  <si>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</si>
  <si>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</si>
  <si>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</si>
  <si>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</si>
  <si>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</si>
  <si>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</si>
  <si>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</si>
  <si>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</si>
  <si>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</si>
  <si>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</si>
  <si>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</si>
  <si>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</si>
  <si>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</si>
  <si>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</si>
  <si>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</si>
  <si>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</si>
  <si>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</si>
  <si>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</si>
  <si>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</si>
  <si>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</si>
  <si>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</si>
  <si>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</si>
  <si>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</si>
  <si>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</si>
  <si>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</si>
  <si>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</si>
  <si>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</si>
  <si>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</si>
  <si>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</si>
  <si>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</si>
  <si>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</si>
  <si>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</si>
  <si>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</si>
  <si>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</si>
  <si>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</si>
  <si>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</si>
  <si>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</si>
  <si>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</si>
  <si>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</si>
  <si>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</si>
  <si>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</si>
  <si>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</si>
  <si>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</si>
  <si>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</si>
  <si>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</si>
  <si>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</si>
  <si>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</si>
  <si>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</si>
  <si>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</si>
  <si>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</si>
  <si>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</si>
  <si>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</si>
  <si>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</si>
  <si>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</si>
  <si>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</si>
  <si>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</si>
  <si>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</si>
  <si>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</si>
  <si>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</si>
  <si>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</si>
  <si>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</si>
  <si>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</si>
  <si>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</si>
  <si>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</si>
  <si>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</si>
  <si>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</si>
  <si>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</si>
  <si>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</si>
  <si>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</si>
  <si>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</si>
  <si>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</si>
  <si>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</si>
  <si>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</si>
  <si>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</si>
  <si>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</si>
  <si>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</si>
  <si>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</si>
  <si>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</si>
  <si>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</si>
  <si>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</si>
  <si>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</si>
  <si>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</si>
  <si>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</si>
  <si>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</si>
  <si>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</si>
  <si>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</si>
  <si>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</si>
  <si>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</si>
  <si>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</si>
  <si>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</si>
  <si>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</si>
  <si>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</si>
  <si>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</si>
  <si>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</si>
  <si>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</si>
  <si>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</si>
  <si>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</si>
  <si>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</si>
  <si>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</si>
  <si>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</si>
  <si>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</si>
  <si>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</si>
  <si>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</si>
  <si>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</si>
  <si>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</si>
  <si>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</si>
  <si>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</si>
  <si>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</si>
  <si>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</si>
  <si>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</si>
  <si>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</si>
  <si>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</si>
  <si>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</si>
  <si>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</si>
  <si>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</si>
  <si>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</si>
  <si>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</si>
  <si>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</si>
  <si>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</si>
  <si>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</si>
  <si>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</si>
  <si>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</si>
  <si>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</si>
  <si>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</si>
  <si>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</si>
  <si>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</si>
  <si>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</si>
  <si>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</si>
  <si>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</si>
  <si>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</si>
  <si>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</si>
  <si>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</si>
  <si>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</si>
  <si>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</si>
  <si>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</si>
  <si>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</si>
  <si>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</si>
  <si>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</si>
  <si>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</si>
  <si>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</si>
  <si>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</si>
  <si>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</si>
  <si>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</si>
  <si>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</si>
  <si>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</si>
  <si>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</si>
  <si>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</si>
  <si>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</si>
  <si>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</si>
  <si>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</si>
  <si>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</si>
  <si>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</si>
  <si>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</si>
  <si>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</si>
  <si>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</si>
  <si>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</si>
  <si>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</si>
  <si>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</si>
  <si>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</si>
  <si>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</si>
  <si>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</si>
  <si>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</si>
  <si>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</si>
  <si>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</si>
  <si>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</si>
  <si>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</si>
  <si>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</si>
  <si>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</si>
  <si>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</si>
  <si>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</si>
  <si>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</si>
  <si>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</si>
  <si>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</si>
  <si>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</si>
  <si>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</si>
  <si>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</si>
  <si>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</si>
  <si>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</si>
  <si>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</si>
  <si>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</si>
  <si>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</si>
  <si>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</si>
  <si>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</si>
  <si>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</si>
  <si>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</si>
  <si>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</si>
  <si>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</si>
  <si>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</si>
  <si>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</si>
  <si>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</si>
  <si>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</si>
  <si>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</si>
  <si>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</si>
  <si>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</si>
  <si>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</si>
  <si>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</si>
  <si>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</si>
  <si>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</si>
  <si>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</si>
  <si>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</si>
  <si>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</si>
  <si>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</si>
  <si>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</si>
  <si>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</si>
  <si>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</si>
  <si>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</si>
  <si>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</si>
  <si>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</si>
  <si>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</si>
  <si>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</si>
  <si>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</si>
  <si>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</si>
  <si>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</si>
  <si>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</si>
  <si>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</si>
  <si>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</si>
  <si>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</si>
  <si>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</si>
  <si>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</si>
  <si>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</si>
  <si>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</si>
  <si>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</si>
  <si>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</si>
  <si>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</si>
  <si>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</si>
  <si>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</si>
  <si>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</si>
  <si>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</si>
  <si>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</si>
  <si>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</si>
  <si>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</si>
  <si>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</si>
  <si>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</si>
  <si>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</si>
  <si>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</si>
  <si>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</si>
  <si>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</si>
  <si>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</si>
  <si>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</si>
  <si>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</si>
  <si>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</si>
  <si>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</si>
  <si>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</si>
  <si>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</si>
  <si>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</si>
  <si>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</si>
  <si>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</si>
  <si>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</si>
  <si>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</si>
  <si>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</si>
  <si>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</si>
  <si>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</si>
  <si>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</si>
  <si>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</si>
  <si>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</si>
  <si>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</si>
  <si>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</si>
  <si>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</si>
  <si>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</si>
  <si>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</si>
  <si>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</si>
  <si>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</si>
  <si>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</si>
  <si>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</si>
  <si>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</si>
  <si>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</si>
  <si>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</si>
  <si>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</si>
  <si>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</si>
  <si>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</si>
  <si>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</si>
  <si>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</si>
  <si>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</si>
  <si>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</si>
  <si>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</si>
  <si>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</si>
  <si>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</si>
  <si>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</si>
  <si>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</si>
  <si>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</si>
  <si>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</si>
  <si>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</si>
  <si>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</si>
  <si>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</si>
  <si>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</si>
  <si>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</si>
  <si>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</si>
  <si>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</si>
  <si>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</si>
  <si>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</si>
  <si>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</si>
  <si>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</si>
  <si>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</si>
  <si>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</si>
  <si>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</si>
  <si>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</si>
  <si>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</si>
  <si>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</si>
  <si>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</si>
  <si>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</si>
  <si>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</si>
  <si>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</si>
  <si>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</si>
  <si>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</si>
  <si>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</si>
  <si>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</si>
  <si>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</si>
  <si>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</si>
  <si>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</si>
  <si>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</si>
  <si>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</si>
  <si>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</si>
  <si>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</si>
  <si>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</si>
  <si>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</si>
  <si>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</si>
  <si>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</si>
  <si>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</si>
  <si>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</si>
  <si>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</si>
  <si>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</si>
  <si>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</si>
  <si>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</si>
  <si>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</si>
  <si>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</si>
  <si>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</si>
  <si>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</si>
  <si>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</si>
  <si>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</si>
  <si>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</si>
  <si>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</si>
  <si>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</si>
  <si>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</si>
  <si>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</si>
  <si>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</si>
  <si>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</si>
  <si>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</si>
  <si>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</si>
  <si>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</si>
  <si>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</si>
  <si>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</si>
  <si>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</si>
  <si>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</si>
  <si>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</si>
  <si>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</si>
  <si>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</si>
  <si>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</si>
  <si>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</si>
  <si>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</si>
  <si>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</si>
  <si>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</si>
  <si>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</si>
  <si>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</si>
  <si>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</si>
  <si>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</si>
  <si>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</si>
  <si>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</si>
  <si>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</si>
  <si>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</si>
  <si>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</si>
  <si>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</si>
  <si>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</si>
  <si>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</si>
  <si>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</si>
  <si>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</si>
  <si>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</si>
  <si>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</si>
  <si>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</si>
  <si>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</si>
  <si>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</si>
  <si>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</si>
  <si>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</si>
  <si>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</si>
  <si>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</si>
  <si>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</si>
  <si>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</si>
  <si>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</si>
  <si>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</si>
  <si>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</si>
  <si>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</si>
  <si>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</si>
  <si>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</si>
  <si>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</si>
  <si>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</si>
  <si>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</si>
  <si>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</si>
  <si>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</si>
  <si>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</si>
  <si>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</si>
  <si>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</si>
  <si>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</si>
  <si>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</si>
  <si>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</si>
  <si>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</si>
  <si>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</si>
  <si>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</si>
  <si>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</si>
  <si>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</si>
  <si>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</si>
  <si>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</si>
  <si>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</si>
  <si>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</si>
  <si>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</si>
  <si>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</si>
  <si>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</si>
  <si>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</si>
  <si>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</si>
  <si>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</si>
  <si>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</si>
  <si>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</si>
  <si>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</si>
  <si>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</si>
  <si>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</si>
  <si>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</si>
  <si>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</si>
  <si>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</si>
  <si>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</si>
  <si>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</si>
  <si>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</si>
  <si>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</si>
  <si>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</si>
  <si>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</si>
  <si>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</si>
  <si>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</si>
  <si>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</si>
  <si>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</si>
  <si>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</si>
  <si>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</si>
  <si>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</si>
  <si>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</si>
  <si>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</si>
  <si>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</si>
  <si>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</si>
  <si>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</si>
  <si>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</si>
  <si>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</si>
  <si>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</si>
  <si>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</si>
  <si>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</si>
  <si>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</si>
  <si>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</si>
  <si>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</si>
  <si>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</si>
  <si>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</si>
  <si>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</si>
  <si>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</si>
  <si>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</si>
  <si>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</si>
  <si>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</si>
  <si>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</si>
  <si>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</si>
  <si>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</si>
  <si>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</si>
  <si>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</si>
  <si>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</si>
  <si>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</si>
  <si>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</si>
  <si>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</si>
  <si>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</si>
  <si>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</si>
  <si>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</si>
  <si>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</si>
  <si>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</si>
  <si>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</si>
  <si>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</si>
  <si>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</si>
  <si>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</si>
  <si>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</si>
  <si>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</si>
  <si>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</si>
  <si>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</si>
  <si>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</si>
  <si>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</si>
  <si>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</si>
  <si>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</si>
  <si>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</si>
  <si>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</si>
  <si>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</si>
  <si>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</si>
  <si>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</si>
  <si>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</si>
  <si>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</si>
  <si>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</si>
  <si>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</si>
  <si>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</si>
  <si>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</si>
  <si>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</si>
  <si>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</si>
  <si>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</si>
  <si>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</si>
  <si>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</si>
  <si>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</si>
  <si>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</si>
  <si>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</si>
  <si>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</si>
  <si>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</si>
  <si>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</si>
  <si>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</si>
  <si>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</si>
  <si>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</si>
  <si>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</si>
  <si>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</si>
  <si>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</si>
  <si>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</si>
  <si>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</si>
  <si>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</si>
  <si>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</si>
  <si>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</si>
  <si>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</si>
  <si>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</si>
  <si>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</si>
  <si>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</si>
  <si>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</si>
  <si>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</si>
  <si>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</si>
  <si>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</si>
  <si>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</si>
  <si>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</si>
  <si>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</si>
  <si>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</si>
  <si>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</si>
  <si>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</si>
  <si>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</si>
  <si>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</si>
  <si>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</si>
  <si>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</si>
  <si>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</si>
  <si>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</si>
  <si>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</si>
  <si>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</si>
  <si>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</si>
  <si>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</si>
  <si>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</si>
  <si>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</si>
  <si>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</si>
  <si>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</si>
  <si>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</si>
  <si>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</si>
  <si>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</si>
  <si>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</si>
  <si>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</si>
  <si>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</si>
  <si>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</si>
  <si>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</si>
  <si>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</si>
  <si>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</si>
  <si>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</si>
  <si>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</si>
  <si>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</si>
  <si>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</si>
  <si>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</si>
  <si>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</si>
  <si>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</si>
  <si>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</si>
  <si>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</si>
  <si>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</si>
  <si>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</si>
  <si>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</si>
  <si>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</si>
  <si>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</si>
  <si>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</si>
  <si>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</si>
  <si>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</si>
  <si>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</si>
  <si>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</si>
  <si>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</si>
  <si>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</si>
  <si>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</si>
  <si>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</si>
  <si>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</si>
  <si>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</si>
  <si>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</si>
  <si>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</si>
  <si>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</si>
  <si>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</si>
  <si>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</si>
  <si>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</si>
  <si>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</si>
  <si>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</si>
  <si>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</si>
  <si>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</si>
  <si>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</si>
  <si>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</si>
  <si>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</si>
  <si>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</si>
  <si>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</si>
  <si>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</si>
  <si>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</si>
  <si>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</si>
  <si>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</si>
  <si>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</si>
  <si>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</si>
  <si>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</si>
  <si>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</si>
  <si>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</si>
  <si>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</si>
  <si>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</si>
  <si>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</si>
  <si>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</si>
  <si>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</si>
  <si>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</si>
  <si>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</si>
  <si>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</si>
  <si>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</si>
  <si>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</si>
  <si>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</si>
  <si>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</si>
  <si>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</si>
  <si>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</si>
  <si>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</si>
  <si>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</si>
  <si>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</si>
  <si>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</si>
  <si>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</si>
  <si>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</si>
  <si>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</si>
  <si>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</si>
  <si>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</si>
  <si>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</si>
  <si>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</si>
  <si>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</si>
  <si>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</si>
  <si>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</si>
  <si>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</si>
  <si>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</si>
  <si>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</si>
  <si>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</si>
  <si>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</si>
  <si>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</si>
  <si>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</si>
  <si>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</si>
  <si>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</si>
  <si>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</si>
  <si>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</si>
  <si>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</si>
  <si>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</si>
  <si>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</si>
  <si>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</si>
  <si>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</si>
  <si>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</si>
  <si>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</si>
  <si>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</si>
  <si>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</si>
  <si>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</si>
  <si>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</si>
  <si>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</si>
  <si>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</si>
  <si>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</si>
  <si>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</si>
  <si>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</si>
  <si>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</si>
  <si>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</si>
  <si>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</si>
  <si>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</si>
  <si>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</si>
  <si>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</si>
  <si>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</si>
  <si>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</si>
  <si>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</si>
  <si>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</si>
  <si>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</si>
  <si>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</si>
  <si>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</si>
  <si>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</si>
  <si>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</si>
  <si>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</si>
  <si>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</si>
  <si>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</si>
  <si>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</si>
  <si>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</si>
  <si>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</si>
  <si>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</si>
  <si>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</si>
  <si>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</si>
  <si>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</si>
  <si>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</si>
  <si>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</si>
  <si>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</si>
  <si>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</si>
  <si>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</si>
  <si>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</si>
  <si>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</si>
  <si>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</si>
  <si>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</si>
  <si>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</si>
  <si>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</si>
  <si>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</si>
  <si>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</si>
  <si>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</si>
  <si>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</si>
  <si>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</si>
  <si>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</si>
  <si>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</si>
  <si>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</si>
  <si>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</si>
  <si>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</si>
  <si>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</si>
  <si>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</si>
  <si>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</si>
  <si>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</si>
  <si>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</si>
  <si>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</si>
  <si>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</si>
  <si>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</si>
  <si>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</si>
  <si>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</si>
  <si>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</si>
  <si>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</si>
  <si>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</si>
  <si>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</si>
  <si>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</si>
  <si>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</si>
  <si>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</si>
  <si>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</si>
  <si>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</si>
  <si>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</si>
  <si>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</si>
  <si>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</si>
  <si>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</si>
  <si>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</si>
  <si>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</si>
  <si>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</si>
  <si>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</si>
  <si>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</si>
  <si>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</si>
  <si>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</si>
  <si>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</si>
  <si>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</si>
  <si>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</si>
  <si>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</si>
  <si>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</si>
  <si>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</si>
  <si>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</si>
  <si>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</si>
  <si>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</si>
  <si>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</si>
  <si>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</si>
  <si>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</si>
  <si>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</si>
  <si>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</si>
  <si>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</si>
  <si>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</si>
  <si>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</si>
  <si>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</si>
  <si>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</si>
  <si>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</si>
  <si>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</si>
  <si>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</si>
  <si>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</si>
  <si>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</si>
  <si>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</si>
  <si>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</si>
  <si>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</si>
  <si>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</si>
  <si>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</si>
  <si>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</si>
  <si>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</si>
  <si>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</si>
  <si>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</si>
  <si>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</si>
  <si>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</si>
  <si>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</si>
  <si>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</si>
  <si>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</si>
  <si>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</si>
  <si>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</si>
  <si>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</si>
  <si>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</si>
  <si>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</si>
  <si>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</si>
  <si>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</si>
  <si>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</si>
  <si>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</si>
  <si>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</si>
  <si>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</si>
  <si>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</si>
  <si>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</si>
  <si>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</si>
  <si>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</si>
  <si>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</si>
  <si>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</si>
  <si>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</si>
  <si>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</si>
  <si>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</si>
  <si>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</si>
  <si>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</si>
  <si>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</si>
  <si>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</si>
  <si>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</si>
  <si>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</si>
  <si>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</si>
  <si>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</si>
  <si>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</si>
  <si>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</si>
  <si>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</si>
  <si>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</si>
  <si>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</si>
  <si>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</si>
  <si>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</si>
  <si>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</si>
  <si>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</si>
  <si>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</si>
  <si>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</si>
  <si>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</si>
  <si>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</si>
  <si>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</si>
  <si>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</si>
  <si>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</si>
  <si>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</si>
  <si>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</si>
  <si>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</si>
  <si>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</si>
  <si>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</si>
  <si>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</si>
  <si>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</si>
  <si>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</si>
  <si>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</si>
  <si>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</si>
  <si>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</si>
  <si>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</si>
  <si>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</si>
  <si>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</si>
  <si>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</si>
  <si>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</si>
  <si>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</si>
  <si>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</si>
  <si>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</si>
  <si>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</si>
  <si>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</si>
  <si>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</si>
  <si>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</si>
  <si>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</si>
  <si>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</si>
  <si>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</si>
  <si>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</si>
  <si>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</si>
  <si>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</si>
  <si>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</si>
  <si>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</si>
  <si>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</si>
  <si>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</si>
  <si>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</si>
  <si>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</si>
  <si>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</si>
  <si>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</si>
  <si>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</si>
  <si>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</si>
  <si>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</si>
  <si>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</si>
  <si>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</si>
  <si>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</si>
  <si>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</si>
  <si>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</si>
  <si>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</si>
  <si>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</si>
  <si>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</si>
  <si>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</si>
  <si>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</si>
  <si>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</si>
  <si>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</si>
  <si>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</si>
  <si>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</si>
  <si>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</si>
  <si>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</si>
  <si>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</si>
  <si>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</si>
  <si>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</si>
  <si>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</si>
  <si>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</si>
  <si>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</si>
  <si>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</si>
  <si>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</si>
  <si>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</si>
  <si>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</si>
  <si>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</si>
  <si>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</si>
  <si>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</si>
  <si>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</si>
  <si>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</si>
  <si>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</si>
  <si>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</si>
  <si>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</si>
  <si>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</si>
  <si>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</si>
  <si>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</si>
  <si>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</si>
  <si>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</si>
  <si>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</si>
  <si>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</si>
  <si>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</si>
  <si>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</si>
  <si>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</si>
  <si>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</si>
  <si>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</si>
  <si>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</si>
  <si>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</si>
  <si>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</si>
  <si>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</si>
  <si>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</si>
  <si>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</si>
  <si>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</si>
  <si>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</si>
  <si>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</si>
  <si>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</si>
  <si>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</si>
  <si>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</si>
  <si>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</si>
  <si>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</si>
  <si>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</si>
  <si>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</si>
  <si>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</si>
  <si>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</si>
  <si>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</si>
  <si>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</si>
  <si>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</si>
  <si>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</si>
  <si>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</si>
  <si>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</si>
  <si>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</si>
  <si>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</si>
  <si>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</si>
  <si>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</si>
  <si>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</si>
  <si>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</si>
  <si>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</si>
  <si>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</si>
  <si>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</si>
  <si>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</si>
  <si>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</si>
  <si>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</si>
  <si>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</si>
  <si>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</si>
  <si>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</si>
  <si>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</si>
  <si>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</si>
  <si>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</si>
  <si>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</si>
  <si>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</si>
  <si>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</si>
  <si>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</si>
  <si>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</si>
  <si>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</si>
  <si>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</si>
  <si>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</si>
  <si>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</si>
  <si>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</si>
  <si>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</si>
  <si>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</si>
  <si>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</si>
  <si>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</si>
  <si>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</si>
  <si>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</si>
  <si>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</si>
  <si>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</si>
  <si>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</si>
  <si>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</si>
  <si>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</si>
  <si>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</si>
  <si>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</si>
  <si>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</si>
  <si>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</si>
  <si>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</si>
  <si>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</si>
  <si>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</si>
  <si>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</si>
  <si>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</si>
  <si>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</si>
  <si>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</si>
  <si>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</si>
  <si>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</si>
  <si>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</si>
  <si>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</si>
  <si>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</si>
  <si>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</si>
  <si>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</si>
  <si>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</si>
  <si>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</si>
  <si>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</si>
  <si>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</si>
  <si>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</si>
  <si>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</si>
  <si>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</si>
  <si>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</si>
  <si>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</si>
  <si>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</si>
  <si>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</si>
  <si>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</si>
  <si>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</si>
  <si>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</si>
  <si>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</si>
  <si>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</si>
  <si>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</si>
  <si>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</si>
  <si>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</si>
  <si>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</si>
  <si>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</si>
  <si>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</si>
  <si>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</si>
  <si>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</si>
  <si>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</si>
  <si>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</si>
  <si>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</si>
  <si>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</si>
  <si>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</si>
  <si>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</si>
  <si>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</si>
  <si>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</si>
  <si>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</si>
  <si>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</si>
  <si>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</si>
  <si>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</si>
  <si>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</si>
  <si>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</si>
  <si>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</si>
  <si>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</si>
  <si>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</si>
  <si>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</si>
  <si>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</si>
  <si>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</si>
  <si>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</si>
  <si>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</si>
  <si>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</si>
  <si>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</si>
  <si>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</si>
  <si>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</si>
  <si>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</si>
  <si>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</si>
  <si>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</si>
  <si>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</si>
  <si>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</si>
  <si>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</si>
  <si>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</si>
  <si>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</si>
  <si>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</si>
  <si>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</si>
  <si>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</si>
  <si>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</si>
  <si>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</si>
  <si>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</si>
  <si>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</si>
  <si>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</si>
  <si>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</si>
  <si>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</si>
  <si>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</si>
  <si>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</si>
  <si>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</si>
  <si>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</si>
  <si>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</si>
  <si>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</si>
  <si>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</si>
  <si>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</si>
  <si>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</si>
  <si>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</si>
  <si>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</si>
  <si>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</si>
  <si>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</si>
  <si>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</si>
  <si>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</si>
  <si>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</si>
  <si>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</si>
  <si>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</si>
  <si>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</si>
  <si>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</si>
  <si>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</si>
  <si>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</si>
  <si>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</si>
  <si>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</si>
  <si>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</si>
  <si>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</si>
  <si>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</si>
  <si>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</si>
  <si>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</si>
  <si>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</si>
  <si>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</si>
  <si>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</si>
  <si>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</si>
  <si>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</si>
  <si>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</si>
  <si>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</si>
  <si>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</si>
  <si>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</si>
  <si>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</si>
  <si>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</si>
  <si>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</si>
  <si>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</si>
  <si>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</si>
  <si>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</si>
  <si>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</si>
  <si>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</si>
  <si>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</si>
  <si>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</si>
  <si>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</si>
  <si>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</si>
  <si>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</si>
  <si>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</si>
  <si>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</si>
  <si>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</si>
  <si>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</si>
  <si>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</si>
  <si>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</si>
  <si>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</si>
  <si>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</si>
  <si>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</si>
  <si>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</si>
  <si>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</si>
  <si>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</si>
  <si>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</si>
  <si>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</si>
  <si>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</si>
  <si>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</si>
  <si>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</si>
  <si>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</si>
  <si>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</si>
  <si>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</si>
  <si>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</si>
  <si>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</si>
  <si>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</si>
  <si>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</si>
  <si>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</si>
  <si>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</si>
  <si>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</si>
  <si>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</si>
  <si>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</si>
  <si>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</si>
  <si>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</si>
  <si>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</si>
  <si>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</si>
  <si>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</si>
  <si>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</si>
  <si>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</si>
  <si>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</si>
  <si>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</si>
  <si>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</si>
  <si>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</si>
  <si>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</si>
  <si>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</si>
  <si>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</si>
  <si>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</si>
  <si>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</si>
  <si>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</si>
  <si>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</si>
  <si>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</si>
  <si>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</si>
  <si>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</si>
  <si>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</si>
  <si>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</si>
  <si>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</si>
  <si>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</si>
  <si>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</si>
  <si>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</si>
  <si>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</si>
  <si>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</si>
  <si>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</si>
  <si>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</si>
  <si>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</si>
  <si>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</si>
  <si>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</si>
  <si>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</si>
  <si>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</si>
  <si>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</si>
  <si>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</si>
  <si>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</si>
  <si>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</si>
  <si>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</si>
  <si>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</si>
  <si>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</si>
  <si>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</si>
  <si>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</si>
  <si>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</si>
  <si>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</si>
  <si>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</si>
  <si>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</si>
  <si>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</si>
  <si>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</si>
  <si>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</si>
  <si>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</si>
  <si>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</si>
  <si>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</si>
  <si>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</si>
  <si>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</si>
  <si>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</si>
  <si>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</si>
  <si>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</si>
  <si>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</si>
  <si>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</si>
  <si>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</si>
  <si>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</si>
  <si>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</si>
  <si>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</si>
  <si>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</si>
  <si>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</si>
  <si>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</si>
  <si>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</si>
  <si>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</si>
  <si>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</si>
  <si>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</si>
  <si>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</si>
  <si>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</si>
  <si>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</si>
  <si>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</si>
  <si>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</si>
  <si>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</si>
  <si>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</si>
  <si>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</si>
  <si>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</si>
  <si>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</si>
  <si>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</si>
  <si>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</si>
  <si>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</si>
  <si>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</si>
  <si>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</si>
  <si>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</si>
  <si>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</si>
  <si>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</si>
  <si>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</si>
  <si>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</si>
  <si>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</si>
  <si>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</si>
  <si>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</si>
  <si>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</si>
  <si>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</si>
  <si>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</si>
  <si>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</si>
  <si>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</si>
  <si>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</si>
  <si>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</si>
  <si>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</si>
  <si>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</si>
  <si>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</si>
  <si>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</si>
  <si>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</si>
  <si>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</si>
  <si>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</si>
  <si>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</si>
  <si>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</si>
  <si>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</si>
  <si>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</si>
  <si>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</si>
  <si>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</si>
  <si>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</si>
  <si>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</si>
  <si>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</si>
  <si>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</si>
  <si>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</si>
  <si>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</si>
  <si>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</si>
  <si>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</si>
  <si>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</si>
  <si>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</si>
  <si>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</si>
  <si>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</si>
  <si>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</si>
  <si>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</si>
  <si>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</si>
  <si>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</si>
  <si>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</si>
  <si>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</si>
  <si>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</si>
  <si>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</si>
  <si>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</si>
  <si>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</si>
  <si>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</si>
  <si>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</si>
  <si>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</si>
  <si>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</si>
  <si>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</si>
  <si>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</si>
  <si>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</si>
  <si>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</si>
  <si>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</si>
  <si>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</si>
  <si>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</si>
  <si>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</si>
  <si>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</si>
  <si>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</si>
  <si>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</si>
  <si>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</si>
  <si>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</si>
  <si>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</si>
  <si>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</si>
  <si>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</si>
  <si>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</si>
  <si>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</si>
  <si>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</si>
  <si>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</si>
  <si>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</si>
  <si>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</si>
  <si>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</si>
  <si>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</si>
  <si>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</si>
  <si>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</si>
  <si>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</si>
  <si>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</si>
  <si>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</si>
  <si>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</si>
  <si>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</si>
  <si>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</si>
  <si>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</si>
  <si>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</si>
  <si>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</si>
  <si>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</si>
  <si>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</si>
  <si>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</si>
  <si>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</si>
  <si>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</si>
  <si>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</si>
  <si>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</si>
  <si>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</si>
  <si>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</si>
  <si>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</si>
  <si>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</si>
  <si>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</si>
  <si>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</si>
  <si>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</si>
  <si>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</si>
  <si>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</si>
  <si>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</si>
  <si>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</si>
  <si>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</si>
  <si>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</si>
  <si>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</si>
  <si>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</si>
  <si>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</si>
  <si>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</si>
  <si>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</si>
  <si>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</si>
  <si>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</si>
  <si>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</si>
  <si>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</si>
  <si>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</si>
  <si>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</si>
  <si>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</si>
  <si>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</si>
  <si>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</si>
  <si>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</si>
  <si>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</si>
  <si>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</si>
  <si>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</si>
  <si>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</si>
  <si>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</si>
  <si>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</si>
  <si>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</si>
  <si>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</si>
  <si>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</si>
  <si>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</si>
  <si>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</si>
  <si>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</si>
  <si>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</si>
  <si>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</si>
  <si>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</si>
  <si>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</si>
  <si>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</si>
  <si>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</si>
  <si>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</si>
  <si>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</si>
  <si>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</si>
  <si>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</si>
  <si>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</si>
  <si>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</si>
  <si>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</si>
  <si>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</si>
  <si>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</si>
  <si>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</si>
  <si>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</si>
  <si>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</si>
  <si>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</si>
  <si>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</si>
  <si>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</si>
  <si>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</si>
  <si>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</si>
  <si>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</si>
  <si>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</si>
  <si>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</si>
  <si>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</si>
  <si>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</si>
  <si>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</si>
  <si>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</si>
  <si>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</si>
  <si>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</si>
  <si>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</si>
  <si>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</si>
  <si>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</si>
  <si>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</si>
  <si>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</si>
  <si>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</si>
  <si>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</si>
  <si>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</si>
  <si>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</si>
  <si>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</si>
  <si>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</si>
  <si>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</si>
  <si>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</si>
  <si>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</si>
  <si>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</si>
  <si>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</si>
  <si>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</si>
  <si>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</si>
  <si>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</si>
  <si>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</si>
  <si>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</si>
  <si>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</si>
  <si>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</si>
  <si>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</si>
  <si>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</si>
  <si>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</si>
  <si>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</si>
  <si>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</si>
  <si>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</si>
  <si>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</si>
  <si>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</si>
  <si>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</si>
  <si>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</si>
  <si>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</si>
  <si>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</si>
  <si>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</si>
  <si>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</si>
  <si>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</si>
  <si>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</si>
  <si>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</si>
  <si>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</si>
  <si>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</si>
  <si>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</si>
  <si>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</si>
  <si>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</si>
  <si>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</si>
  <si>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</si>
  <si>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</si>
  <si>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</si>
  <si>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</si>
  <si>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</si>
  <si>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</si>
  <si>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</si>
  <si>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</si>
  <si>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</si>
  <si>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</si>
  <si>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</si>
  <si>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</si>
  <si>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</si>
  <si>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</si>
  <si>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</si>
  <si>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</si>
  <si>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</si>
  <si>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</si>
  <si>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</si>
  <si>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</si>
  <si>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</si>
  <si>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</si>
  <si>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</si>
  <si>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</si>
  <si>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</si>
  <si>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</si>
  <si>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</si>
  <si>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</si>
  <si>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</si>
  <si>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</si>
  <si>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</si>
  <si>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</si>
  <si>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</si>
  <si>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</si>
  <si>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</si>
  <si>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</si>
  <si>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</si>
  <si>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</si>
  <si>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</si>
  <si>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</si>
  <si>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</si>
  <si>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</si>
  <si>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</si>
  <si>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</si>
  <si>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</si>
  <si>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</si>
  <si>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</si>
  <si>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</si>
  <si>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</si>
  <si>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</si>
  <si>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</si>
  <si>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</si>
  <si>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</si>
  <si>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</si>
  <si>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</si>
  <si>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</si>
  <si>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</si>
  <si>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</si>
  <si>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</si>
  <si>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</si>
  <si>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</si>
  <si>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</si>
  <si>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</si>
  <si>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</si>
  <si>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</si>
  <si>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</si>
  <si>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</si>
  <si>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</si>
  <si>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</si>
  <si>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</si>
  <si>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</si>
  <si>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</si>
  <si>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</si>
  <si>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</si>
  <si>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</si>
  <si>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</si>
  <si>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</si>
  <si>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</si>
  <si>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</si>
  <si>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</si>
  <si>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</si>
  <si>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</si>
  <si>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</si>
  <si>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</si>
  <si>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</si>
  <si>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</si>
  <si>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</si>
  <si>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</si>
  <si>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</si>
  <si>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</si>
  <si>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</si>
  <si>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</si>
  <si>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</si>
  <si>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</si>
  <si>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</si>
  <si>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</si>
  <si>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</si>
  <si>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</si>
  <si>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</si>
  <si>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</si>
  <si>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</si>
  <si>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</si>
  <si>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</si>
  <si>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</si>
  <si>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</si>
  <si>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</si>
  <si>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</si>
  <si>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</si>
  <si>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</si>
  <si>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</si>
  <si>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</si>
  <si>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</si>
  <si>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</si>
  <si>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</si>
  <si>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</si>
  <si>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</si>
  <si>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</si>
  <si>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</si>
  <si>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</si>
  <si>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</si>
  <si>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</si>
  <si>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</si>
  <si>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</si>
  <si>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</si>
  <si>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</si>
  <si>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</si>
  <si>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</si>
  <si>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</si>
  <si>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</si>
  <si>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</si>
  <si>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</si>
  <si>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</si>
  <si>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</si>
  <si>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</si>
  <si>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</si>
  <si>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</si>
  <si>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</si>
  <si>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</si>
  <si>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</si>
  <si>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</si>
  <si>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</si>
  <si>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</si>
  <si>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</si>
  <si>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</si>
  <si>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</si>
  <si>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</si>
  <si>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</si>
  <si>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</si>
  <si>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</si>
  <si>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</si>
  <si>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</si>
  <si>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</si>
  <si>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</si>
  <si>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</si>
  <si>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</si>
  <si>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</si>
  <si>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</si>
  <si>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</si>
  <si>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</si>
  <si>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</si>
  <si>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</si>
  <si>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</si>
  <si>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</si>
  <si>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</si>
  <si>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</si>
  <si>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</si>
  <si>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</si>
  <si>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</si>
  <si>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</si>
  <si>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</si>
  <si>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</si>
  <si>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</si>
  <si>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</si>
  <si>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</si>
  <si>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</si>
  <si>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</si>
  <si>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</si>
  <si>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</si>
  <si>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</si>
  <si>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</si>
  <si>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</si>
  <si>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</si>
  <si>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</si>
  <si>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</si>
  <si>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</si>
  <si>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</si>
  <si>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</si>
  <si>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</si>
  <si>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</si>
  <si>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</si>
  <si>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</si>
  <si>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</si>
  <si>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</si>
  <si>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</si>
  <si>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</si>
  <si>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</si>
  <si>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</si>
  <si>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</si>
  <si>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</si>
  <si>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</si>
  <si>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</si>
  <si>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</si>
  <si>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</si>
  <si>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</si>
  <si>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</si>
  <si>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</si>
  <si>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</si>
  <si>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</si>
  <si>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</si>
  <si>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</si>
  <si>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</si>
  <si>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</si>
  <si>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</si>
  <si>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</si>
  <si>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</si>
  <si>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</si>
  <si>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</si>
  <si>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</si>
  <si>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</si>
  <si>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</si>
  <si>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</si>
  <si>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</si>
  <si>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</si>
  <si>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</si>
  <si>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</si>
  <si>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</si>
  <si>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</si>
  <si>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</si>
  <si>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</si>
  <si>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</si>
  <si>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</si>
  <si>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</si>
  <si>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</si>
  <si>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</si>
  <si>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</si>
  <si>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</si>
  <si>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</si>
  <si>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</si>
  <si>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</si>
  <si>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</si>
  <si>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</si>
  <si>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</si>
  <si>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</si>
  <si>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</si>
  <si>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</si>
  <si>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</si>
  <si>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</si>
  <si>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</si>
  <si>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</si>
  <si>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</si>
  <si>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</si>
  <si>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</si>
  <si>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</si>
  <si>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</si>
  <si>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</si>
  <si>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</si>
  <si>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</si>
  <si>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</si>
  <si>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</si>
  <si>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</si>
  <si>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</si>
  <si>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</si>
  <si>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</si>
  <si>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</si>
  <si>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</si>
  <si>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</si>
  <si>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</si>
  <si>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</si>
  <si>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</si>
  <si>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</si>
  <si>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</si>
  <si>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</si>
  <si>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</si>
  <si>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</si>
  <si>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</si>
  <si>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</si>
  <si>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</si>
  <si>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</si>
  <si>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</si>
  <si>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</si>
  <si>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</si>
  <si>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</si>
  <si>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</si>
  <si>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</si>
  <si>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</si>
  <si>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</si>
  <si>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</si>
  <si>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</si>
  <si>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</si>
  <si>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</si>
  <si>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</si>
  <si>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</si>
  <si>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</si>
  <si>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</si>
  <si>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</si>
  <si>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</si>
  <si>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</si>
  <si>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</si>
  <si>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</si>
  <si>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</si>
  <si>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</si>
  <si>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</si>
  <si>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</si>
  <si>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</si>
  <si>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</si>
  <si>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</si>
  <si>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</si>
  <si>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</si>
  <si>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</si>
  <si>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</si>
  <si>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</si>
  <si>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</si>
  <si>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</si>
  <si>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</si>
  <si>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</si>
  <si>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</si>
  <si>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</si>
  <si>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</si>
  <si>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</si>
  <si>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</si>
  <si>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</si>
  <si>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</si>
  <si>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</si>
  <si>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</si>
  <si>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</si>
  <si>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</si>
  <si>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</si>
  <si>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</si>
  <si>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</si>
  <si>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</si>
  <si>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</si>
  <si>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</si>
  <si>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</si>
  <si>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</si>
  <si>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</si>
  <si>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</si>
  <si>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</si>
  <si>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</si>
  <si>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</si>
  <si>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</si>
  <si>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</si>
  <si>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</si>
  <si>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</si>
  <si>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</si>
  <si>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</si>
  <si>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</si>
  <si>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</si>
  <si>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</si>
  <si>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</si>
  <si>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</si>
  <si>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</si>
  <si>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</si>
  <si>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</si>
  <si>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</si>
  <si>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</si>
  <si>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</si>
  <si>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</si>
  <si>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</si>
  <si>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</si>
  <si>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</si>
  <si>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</si>
  <si>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</si>
  <si>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</si>
  <si>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</si>
  <si>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</si>
  <si>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</si>
  <si>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</si>
  <si>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</si>
  <si>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</si>
  <si>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</si>
  <si>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</si>
  <si>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</si>
  <si>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</si>
  <si>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</si>
  <si>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</si>
  <si>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</si>
  <si>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</si>
  <si>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</si>
  <si>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</si>
  <si>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</si>
  <si>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</si>
  <si>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</si>
  <si>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</si>
  <si>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</si>
  <si>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</si>
  <si>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</si>
  <si>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</si>
  <si>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</si>
  <si>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</si>
  <si>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</si>
  <si>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</si>
  <si>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</si>
  <si>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</si>
  <si>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</si>
  <si>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</si>
  <si>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</si>
  <si>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</si>
  <si>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</si>
  <si>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</si>
  <si>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</si>
  <si>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</si>
  <si>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</si>
  <si>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</si>
  <si>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</si>
  <si>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</si>
  <si>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</si>
  <si>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</si>
  <si>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</si>
  <si>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</si>
  <si>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</si>
  <si>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</si>
  <si>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</si>
  <si>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</si>
  <si>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</si>
  <si>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</si>
  <si>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</si>
  <si>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</si>
  <si>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</si>
  <si>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</si>
  <si>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</si>
  <si>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</si>
  <si>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</si>
  <si>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</si>
  <si>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</si>
  <si>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</si>
  <si>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</si>
  <si>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</si>
  <si>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</si>
  <si>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</si>
  <si>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</si>
  <si>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</si>
  <si>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</si>
  <si>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</si>
  <si>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</si>
  <si>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</si>
  <si>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</si>
  <si>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</si>
  <si>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</si>
  <si>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</si>
  <si>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</si>
  <si>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</si>
  <si>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</si>
  <si>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</si>
  <si>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</si>
  <si>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</si>
  <si>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</si>
  <si>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</si>
  <si>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</si>
  <si>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</si>
  <si>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</si>
  <si>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</si>
  <si>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</si>
  <si>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</si>
  <si>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</si>
  <si>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</si>
  <si>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</si>
  <si>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</si>
  <si>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</si>
  <si>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</si>
  <si>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</si>
  <si>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</si>
  <si>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</si>
  <si>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</si>
  <si>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</si>
  <si>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</si>
  <si>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</si>
  <si>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</si>
  <si>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</si>
  <si>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</si>
  <si>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</si>
  <si>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</si>
  <si>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</si>
  <si>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</si>
  <si>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</si>
  <si>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</si>
  <si>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</si>
  <si>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</si>
  <si>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</si>
  <si>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</si>
  <si>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</si>
  <si>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</si>
  <si>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</si>
  <si>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</si>
  <si>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</si>
  <si>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</si>
  <si>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</si>
  <si>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</si>
  <si>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</si>
  <si>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</si>
  <si>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</si>
  <si>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</si>
  <si>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</si>
  <si>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</si>
  <si>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</si>
  <si>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</si>
  <si>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</si>
  <si>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</si>
  <si>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</si>
  <si>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</si>
  <si>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</si>
  <si>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</si>
  <si>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</si>
  <si>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</si>
  <si>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</si>
  <si>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</si>
  <si>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</si>
  <si>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</si>
  <si>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</si>
  <si>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</si>
  <si>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</si>
  <si>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</si>
  <si>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</si>
  <si>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</si>
  <si>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</si>
  <si>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</si>
  <si>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</si>
  <si>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</si>
  <si>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</si>
  <si>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</si>
  <si>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</si>
  <si>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</si>
  <si>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</si>
  <si>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</si>
  <si>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</si>
  <si>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</si>
  <si>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</si>
  <si>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</si>
  <si>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</si>
  <si>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</si>
  <si>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</si>
  <si>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</si>
  <si>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</si>
  <si>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</si>
  <si>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</si>
  <si>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</si>
  <si>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</si>
  <si>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</si>
  <si>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</si>
  <si>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</si>
  <si>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</si>
  <si>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</si>
  <si>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</si>
  <si>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</si>
  <si>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</si>
  <si>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</si>
  <si>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</si>
  <si>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</si>
  <si>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</si>
  <si>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</si>
  <si>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</si>
  <si>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</si>
  <si>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</si>
  <si>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</si>
  <si>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</si>
  <si>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</si>
  <si>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</si>
  <si>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</si>
  <si>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</si>
  <si>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</si>
  <si>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</si>
  <si>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</si>
  <si>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</si>
  <si>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</si>
  <si>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</si>
  <si>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</si>
  <si>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</si>
  <si>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</si>
  <si>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</si>
  <si>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</si>
  <si>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</si>
  <si>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</si>
  <si>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</si>
  <si>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</si>
  <si>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</si>
  <si>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</si>
  <si>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</si>
  <si>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</si>
  <si>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</si>
  <si>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</si>
  <si>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</si>
  <si>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</si>
  <si>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</si>
  <si>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</si>
  <si>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</si>
  <si>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</si>
  <si>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</si>
  <si>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</si>
  <si>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</si>
  <si>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</si>
  <si>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</si>
  <si>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</si>
  <si>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</si>
  <si>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</si>
  <si>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</si>
  <si>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</si>
  <si>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</si>
  <si>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</si>
  <si>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</si>
  <si>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</si>
  <si>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</si>
  <si>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</si>
  <si>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</si>
  <si>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</si>
  <si>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</si>
  <si>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</si>
  <si>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</si>
  <si>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</si>
  <si>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</si>
  <si>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</si>
  <si>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</si>
  <si>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</si>
  <si>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</si>
  <si>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</si>
  <si>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</si>
  <si>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</si>
  <si>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</si>
  <si>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</si>
  <si>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</si>
  <si>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</si>
  <si>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</si>
  <si>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</si>
  <si>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</si>
  <si>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</si>
  <si>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</si>
  <si>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</si>
  <si>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</si>
  <si>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</si>
  <si>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</si>
  <si>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</si>
  <si>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</si>
  <si>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</si>
  <si>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</si>
  <si>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</si>
  <si>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</si>
  <si>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</si>
  <si>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</si>
  <si>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</si>
  <si>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</si>
  <si>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</si>
  <si>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</si>
  <si>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</si>
  <si>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</si>
  <si>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</si>
  <si>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</si>
  <si>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</si>
  <si>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</si>
  <si>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</si>
  <si>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</si>
  <si>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</si>
  <si>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</si>
  <si>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</si>
  <si>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</si>
  <si>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</si>
  <si>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</si>
  <si>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</si>
  <si>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</si>
  <si>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</si>
  <si>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</si>
  <si>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</si>
  <si>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</si>
  <si>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</si>
  <si>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</si>
  <si>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</si>
  <si>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</si>
  <si>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</si>
  <si>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</si>
  <si>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</si>
  <si>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</si>
  <si>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</si>
  <si>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</si>
  <si>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</si>
  <si>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</si>
  <si>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</si>
  <si>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</si>
  <si>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</si>
  <si>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</si>
  <si>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</si>
  <si>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</si>
  <si>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</si>
  <si>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</si>
  <si>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</si>
  <si>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</si>
  <si>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</si>
  <si>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</si>
  <si>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</si>
  <si>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</si>
  <si>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</si>
  <si>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</si>
  <si>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</si>
  <si>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</si>
  <si>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</si>
  <si>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</si>
  <si>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</si>
  <si>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</si>
  <si>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</si>
  <si>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</si>
  <si>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</si>
  <si>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</si>
  <si>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</si>
  <si>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</si>
  <si>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</si>
  <si>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</si>
  <si>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</si>
  <si>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</si>
  <si>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</si>
  <si>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</si>
  <si>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</si>
  <si>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</si>
  <si>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</si>
  <si>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</si>
  <si>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</si>
  <si>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</si>
  <si>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</si>
  <si>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</si>
  <si>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</si>
  <si>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</si>
  <si>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</si>
  <si>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</si>
  <si>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</si>
  <si>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</si>
  <si>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</si>
  <si>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</si>
  <si>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</si>
  <si>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</si>
  <si>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</si>
  <si>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</si>
  <si>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</si>
  <si>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</si>
  <si>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</si>
  <si>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</si>
  <si>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</si>
  <si>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</si>
  <si>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</si>
  <si>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</si>
  <si>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</si>
  <si>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</si>
  <si>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</si>
  <si>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</si>
  <si>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</si>
  <si>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</si>
  <si>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</si>
  <si>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</si>
  <si>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</si>
  <si>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</si>
  <si>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</si>
  <si>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</si>
  <si>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</si>
  <si>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</si>
  <si>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</si>
  <si>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</si>
  <si>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</si>
  <si>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</si>
  <si>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</si>
  <si>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</si>
  <si>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</si>
  <si>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</si>
  <si>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</si>
  <si>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</si>
  <si>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</si>
  <si>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</si>
  <si>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</si>
  <si>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</si>
  <si>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</si>
  <si>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</si>
  <si>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</si>
  <si>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</si>
  <si>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</si>
  <si>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</si>
  <si>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</si>
  <si>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</si>
  <si>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</si>
  <si>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</si>
  <si>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</si>
  <si>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</si>
  <si>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</si>
  <si>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</si>
  <si>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</si>
  <si>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</si>
  <si>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</si>
  <si>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</si>
  <si>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</si>
  <si>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</si>
  <si>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</si>
  <si>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</si>
  <si>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</si>
  <si>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</si>
  <si>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</si>
  <si>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</si>
  <si>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</si>
  <si>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</si>
  <si>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</si>
  <si>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</si>
  <si>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</si>
  <si>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</si>
  <si>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</si>
  <si>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</si>
  <si>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</si>
  <si>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</si>
  <si>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</si>
  <si>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</si>
  <si>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</si>
  <si>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</si>
  <si>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</si>
  <si>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</si>
  <si>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</si>
  <si>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</si>
  <si>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</si>
  <si>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</si>
  <si>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</si>
  <si>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</si>
  <si>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</si>
  <si>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</si>
  <si>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</si>
  <si>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</si>
  <si>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</si>
  <si>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</si>
  <si>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</si>
  <si>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</si>
  <si>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</si>
  <si>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</si>
  <si>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</si>
  <si>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</si>
  <si>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</si>
  <si>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</si>
  <si>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</si>
  <si>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</si>
  <si>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</si>
  <si>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</si>
  <si>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</si>
  <si>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</si>
  <si>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</si>
  <si>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</si>
  <si>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</si>
  <si>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</si>
  <si>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</si>
  <si>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</si>
  <si>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</si>
  <si>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</si>
  <si>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</si>
  <si>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</si>
  <si>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</si>
  <si>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</si>
  <si>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</si>
  <si>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</si>
  <si>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</si>
  <si>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</si>
  <si>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</si>
  <si>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</si>
  <si>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</si>
  <si>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</si>
  <si>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</si>
  <si>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</si>
  <si>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</si>
  <si>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</si>
  <si>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</si>
  <si>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</si>
  <si>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</si>
  <si>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</si>
  <si>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</si>
  <si>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</si>
  <si>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</si>
  <si>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</si>
  <si>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</si>
  <si>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</si>
  <si>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</si>
  <si>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</si>
  <si>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</si>
  <si>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</si>
  <si>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</si>
  <si>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</si>
  <si>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</si>
  <si>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</si>
  <si>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</si>
  <si>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</si>
  <si>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</si>
  <si>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</si>
  <si>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</si>
  <si>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</si>
  <si>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</si>
  <si>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</si>
  <si>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</si>
  <si>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</si>
  <si>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</si>
  <si>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</si>
  <si>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</si>
  <si>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</si>
  <si>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</si>
  <si>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</si>
  <si>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</si>
  <si>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</si>
  <si>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</si>
  <si>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</si>
  <si>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</si>
  <si>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</si>
  <si>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</si>
  <si>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</si>
  <si>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</si>
  <si>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</si>
  <si>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</si>
  <si>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</si>
  <si>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</si>
  <si>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</si>
  <si>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</si>
  <si>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</si>
  <si>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</si>
  <si>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</si>
  <si>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</si>
  <si>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</si>
  <si>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</si>
  <si>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</si>
  <si>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</si>
  <si>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</si>
  <si>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</si>
  <si>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</si>
  <si>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</si>
  <si>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</si>
  <si>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</si>
  <si>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</si>
  <si>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</si>
  <si>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</si>
  <si>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</si>
  <si>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</si>
  <si>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</si>
  <si>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</si>
  <si>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</si>
  <si>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</si>
  <si>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</si>
  <si>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</si>
  <si>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</si>
  <si>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</si>
  <si>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</si>
  <si>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</si>
  <si>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</si>
  <si>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</si>
  <si>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</si>
  <si>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</si>
  <si>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</si>
  <si>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</si>
  <si>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</si>
  <si>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</si>
  <si>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</si>
  <si>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</si>
  <si>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</si>
  <si>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</si>
  <si>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</si>
  <si>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</si>
  <si>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</si>
  <si>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</si>
  <si>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</si>
  <si>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</si>
  <si>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</si>
  <si>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</si>
  <si>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</si>
  <si>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</si>
  <si>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</si>
  <si>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</si>
  <si>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</si>
  <si>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</si>
  <si>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</si>
  <si>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</si>
  <si>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</si>
  <si>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</si>
  <si>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</si>
  <si>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</si>
  <si>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</si>
  <si>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</si>
  <si>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</si>
  <si>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</si>
  <si>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</si>
  <si>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</si>
  <si>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</si>
  <si>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</si>
  <si>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</si>
  <si>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</si>
  <si>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</si>
  <si>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</si>
  <si>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</si>
  <si>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</si>
  <si>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</si>
  <si>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</si>
  <si>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</si>
  <si>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</si>
  <si>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</si>
  <si>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</si>
  <si>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</si>
  <si>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</si>
  <si>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</si>
  <si>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</si>
  <si>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</si>
  <si>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</si>
  <si>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</si>
  <si>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</si>
  <si>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</si>
  <si>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</si>
  <si>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</si>
  <si>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</si>
  <si>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</si>
  <si>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</si>
  <si>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</si>
  <si>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</si>
  <si>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</si>
  <si>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</si>
  <si>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</si>
  <si>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</si>
  <si>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</si>
  <si>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</si>
  <si>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</si>
  <si>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</si>
  <si>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</si>
  <si>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</si>
  <si>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</si>
  <si>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</si>
  <si>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</si>
  <si>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</si>
  <si>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</si>
  <si>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</si>
  <si>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</si>
  <si>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</si>
  <si>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</si>
  <si>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</si>
  <si>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</si>
  <si>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</si>
  <si>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</si>
  <si>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</si>
  <si>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</si>
  <si>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</si>
  <si>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</si>
  <si>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</si>
  <si>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</si>
  <si>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</si>
  <si>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</si>
  <si>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</si>
  <si>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</si>
  <si>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</si>
  <si>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</si>
  <si>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</si>
  <si>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</si>
  <si>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</si>
  <si>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</si>
  <si>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</si>
  <si>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</si>
  <si>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</si>
  <si>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</si>
  <si>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</si>
  <si>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</si>
  <si>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</si>
  <si>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</si>
  <si>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</si>
  <si>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</si>
  <si>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</si>
  <si>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</si>
  <si>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</si>
  <si>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</si>
  <si>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</si>
  <si>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</si>
  <si>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</si>
  <si>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</si>
  <si>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</si>
  <si>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</si>
  <si>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</si>
  <si>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</si>
  <si>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</si>
  <si>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</si>
  <si>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</si>
  <si>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</si>
  <si>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</si>
  <si>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</si>
  <si>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</si>
  <si>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</si>
  <si>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</si>
  <si>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</si>
  <si>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</si>
  <si>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</si>
  <si>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</si>
  <si>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</si>
  <si>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</si>
  <si>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</si>
  <si>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</si>
  <si>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</si>
  <si>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</si>
  <si>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</si>
  <si>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</si>
  <si>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</si>
  <si>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</si>
  <si>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</si>
  <si>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</si>
  <si>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</si>
  <si>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</si>
  <si>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</si>
  <si>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</si>
  <si>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</si>
  <si>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</si>
  <si>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</si>
  <si>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</si>
  <si>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</si>
  <si>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</si>
  <si>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</si>
  <si>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</si>
  <si>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</si>
  <si>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</si>
  <si>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</si>
  <si>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</si>
  <si>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</si>
  <si>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</si>
  <si>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</si>
  <si>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</si>
  <si>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</si>
  <si>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</si>
  <si>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</si>
  <si>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</si>
  <si>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</si>
  <si>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</si>
  <si>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</si>
  <si>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</si>
  <si>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</si>
  <si>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</si>
  <si>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</si>
  <si>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</si>
  <si>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</si>
  <si>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</si>
  <si>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</si>
  <si>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</si>
  <si>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</si>
  <si>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</si>
  <si>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</si>
  <si>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</si>
  <si>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</si>
  <si>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</si>
  <si>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</si>
  <si>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</si>
  <si>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</si>
  <si>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</si>
  <si>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</si>
  <si>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</si>
  <si>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</si>
  <si>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</si>
  <si>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</si>
  <si>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</si>
  <si>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</si>
  <si>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</si>
  <si>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</si>
  <si>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</si>
  <si>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</si>
  <si>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</si>
  <si>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</si>
  <si>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</si>
  <si>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</si>
  <si>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</si>
  <si>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</si>
  <si>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</si>
  <si>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</si>
  <si>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</si>
  <si>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</si>
  <si>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</si>
  <si>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</si>
  <si>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</si>
  <si>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</si>
  <si>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</si>
  <si>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</si>
  <si>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</si>
  <si>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</si>
  <si>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</si>
  <si>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</si>
  <si>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</si>
  <si>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</si>
  <si>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</si>
  <si>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</si>
  <si>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</si>
  <si>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</si>
  <si>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</si>
  <si>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</si>
  <si>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</si>
  <si>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</si>
  <si>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</si>
  <si>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</si>
  <si>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</si>
  <si>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</si>
  <si>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</si>
  <si>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</si>
  <si>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</si>
  <si>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</si>
  <si>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</si>
  <si>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</si>
  <si>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</si>
  <si>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</si>
  <si>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</si>
  <si>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</si>
  <si>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</si>
  <si>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</si>
  <si>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</si>
  <si>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</si>
  <si>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</si>
  <si>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</si>
  <si>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</si>
  <si>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</si>
  <si>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</si>
  <si>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</si>
  <si>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</si>
  <si>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</si>
  <si>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</si>
  <si>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</si>
  <si>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</si>
  <si>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</si>
  <si>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</si>
  <si>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</si>
  <si>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</si>
  <si>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</si>
  <si>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</si>
  <si>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</si>
  <si>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</si>
  <si>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</si>
  <si>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</si>
  <si>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</si>
  <si>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</si>
  <si>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</si>
  <si>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</si>
  <si>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</si>
  <si>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</si>
  <si>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</si>
  <si>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</si>
  <si>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</si>
  <si>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</si>
  <si>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</si>
  <si>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</si>
  <si>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</si>
  <si>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</si>
  <si>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</si>
  <si>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</si>
  <si>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</si>
  <si>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</si>
  <si>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</si>
  <si>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</si>
  <si>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</si>
  <si>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</si>
  <si>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</si>
  <si>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</si>
  <si>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</si>
  <si>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</si>
  <si>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</si>
  <si>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</si>
  <si>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</si>
  <si>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</si>
  <si>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</si>
  <si>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</si>
  <si>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</si>
  <si>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</si>
  <si>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</si>
  <si>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</si>
  <si>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</si>
  <si>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</si>
  <si>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</si>
  <si>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</si>
  <si>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</si>
  <si>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</si>
  <si>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</si>
  <si>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</si>
  <si>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</si>
  <si>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</si>
  <si>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</si>
  <si>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</si>
  <si>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</si>
  <si>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</si>
  <si>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</si>
  <si>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</si>
  <si>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</si>
  <si>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</si>
  <si>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</si>
  <si>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</si>
  <si>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</si>
  <si>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</si>
  <si>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</si>
  <si>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</si>
  <si>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</si>
  <si>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</si>
  <si>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</si>
  <si>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</si>
  <si>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</si>
  <si>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</si>
  <si>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</si>
  <si>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</si>
  <si>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</si>
  <si>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</si>
  <si>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</si>
  <si>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</si>
  <si>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</si>
  <si>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</si>
  <si>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</si>
  <si>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</si>
  <si>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</si>
  <si>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</si>
  <si>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</si>
  <si>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</si>
  <si>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</si>
  <si>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</si>
  <si>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</si>
  <si>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</si>
  <si>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</si>
  <si>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</si>
  <si>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</si>
  <si>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</si>
  <si>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</si>
  <si>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</si>
  <si>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</si>
  <si>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</si>
  <si>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</si>
  <si>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</si>
  <si>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</si>
  <si>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</si>
  <si>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</si>
  <si>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</si>
  <si>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</si>
  <si>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</si>
  <si>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</si>
  <si>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</si>
  <si>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</si>
  <si>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</si>
  <si>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</si>
  <si>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</si>
  <si>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</si>
  <si>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</si>
  <si>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</si>
  <si>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</si>
  <si>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</si>
  <si>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</si>
  <si>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</si>
  <si>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</si>
  <si>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</si>
  <si>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</si>
  <si>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</si>
  <si>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</si>
  <si>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</si>
  <si>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</si>
  <si>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</si>
  <si>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</si>
  <si>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</si>
  <si>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</si>
  <si>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</si>
  <si>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</si>
  <si>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</si>
  <si>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</si>
  <si>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</si>
  <si>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</si>
  <si>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</si>
  <si>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</si>
  <si>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</si>
  <si>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</si>
  <si>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</si>
  <si>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</si>
  <si>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</si>
  <si>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</si>
  <si>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</si>
  <si>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</si>
  <si>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</si>
  <si>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</si>
  <si>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</si>
  <si>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</si>
  <si>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</si>
  <si>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</si>
  <si>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</si>
  <si>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</si>
  <si>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</si>
  <si>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</si>
  <si>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</si>
  <si>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</si>
  <si>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</si>
  <si>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</si>
  <si>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</si>
  <si>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</si>
  <si>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</si>
  <si>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</si>
  <si>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</si>
  <si>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</si>
  <si>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</si>
  <si>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</si>
  <si>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</si>
  <si>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</si>
  <si>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</si>
  <si>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</si>
  <si>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</si>
  <si>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</si>
  <si>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</si>
  <si>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</si>
  <si>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</si>
  <si>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</si>
  <si>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</si>
  <si>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</si>
  <si>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</si>
  <si>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</si>
  <si>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</si>
  <si>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</si>
  <si>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</si>
  <si>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</si>
  <si>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</si>
  <si>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</si>
  <si>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</si>
  <si>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</si>
  <si>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</si>
  <si>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</si>
  <si>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</si>
  <si>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</si>
  <si>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</si>
  <si>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</si>
  <si>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</si>
  <si>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</si>
  <si>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</si>
  <si>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</si>
  <si>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</si>
  <si>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</si>
  <si>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</si>
  <si>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</si>
  <si>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</si>
  <si>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</si>
  <si>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</si>
  <si>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</si>
  <si>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</si>
  <si>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</si>
  <si>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</si>
  <si>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</si>
  <si>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</si>
  <si>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</si>
  <si>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</si>
  <si>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</si>
  <si>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</si>
  <si>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</si>
  <si>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</si>
  <si>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</si>
  <si>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</si>
  <si>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</si>
  <si>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</si>
  <si>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</si>
  <si>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</si>
  <si>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</si>
  <si>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</si>
  <si>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</si>
  <si>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</si>
  <si>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</si>
  <si>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</si>
  <si>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</si>
  <si>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</si>
  <si>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</si>
  <si>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</si>
  <si>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</si>
  <si>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</si>
  <si>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</si>
  <si>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</si>
  <si>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</si>
  <si>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</si>
  <si>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</si>
  <si>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</si>
  <si>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</si>
  <si>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</si>
  <si>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</si>
  <si>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</si>
  <si>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</si>
  <si>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</si>
  <si>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</si>
  <si>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</si>
  <si>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</si>
  <si>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</si>
  <si>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</si>
  <si>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</si>
  <si>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</si>
  <si>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</si>
  <si>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</si>
  <si>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</si>
  <si>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</si>
  <si>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</si>
  <si>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</si>
  <si>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</si>
  <si>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</si>
  <si>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</si>
  <si>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</si>
  <si>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</si>
  <si>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</si>
  <si>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</si>
  <si>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</si>
  <si>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</si>
  <si>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</si>
  <si>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</si>
  <si>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</si>
  <si>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</si>
  <si>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</si>
  <si>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</si>
  <si>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</si>
  <si>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</si>
  <si>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</si>
  <si>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</si>
  <si>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</si>
  <si>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</si>
  <si>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</si>
  <si>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</si>
  <si>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</si>
  <si>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</si>
  <si>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</si>
  <si>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</si>
  <si>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</si>
  <si>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</si>
  <si>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</si>
  <si>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</si>
  <si>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</si>
  <si>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</si>
  <si>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</si>
  <si>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</si>
  <si>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</si>
  <si>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</si>
  <si>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</si>
  <si>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</si>
  <si>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</si>
  <si>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</si>
  <si>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</si>
  <si>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</si>
  <si>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</si>
  <si>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</si>
  <si>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</si>
  <si>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</si>
  <si>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</si>
  <si>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</si>
  <si>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</si>
  <si>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</si>
  <si>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</si>
  <si>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</si>
  <si>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</si>
  <si>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</si>
  <si>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</si>
  <si>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</si>
  <si>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</si>
  <si>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</si>
  <si>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</si>
  <si>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</si>
  <si>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</si>
  <si>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</si>
  <si>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</si>
  <si>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</si>
  <si>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</si>
  <si>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</si>
  <si>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</si>
  <si>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</si>
  <si>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</si>
  <si>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</si>
  <si>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</si>
  <si>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</si>
  <si>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</si>
  <si>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</si>
  <si>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</si>
  <si>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</si>
  <si>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</si>
  <si>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</si>
  <si>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</si>
  <si>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</si>
  <si>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</si>
  <si>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</si>
  <si>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</si>
  <si>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</si>
  <si>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</si>
  <si>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</si>
  <si>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</si>
  <si>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</si>
  <si>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</si>
  <si>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</si>
  <si>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</si>
  <si>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</si>
  <si>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</si>
  <si>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</si>
  <si>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</si>
  <si>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</si>
  <si>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</si>
  <si>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</si>
  <si>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</si>
  <si>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</si>
  <si>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</si>
  <si>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</si>
  <si>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</si>
  <si>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</si>
  <si>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</si>
  <si>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</si>
  <si>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</si>
  <si>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</si>
  <si>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</si>
  <si>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</si>
  <si>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</si>
  <si>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</si>
  <si>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</si>
  <si>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</si>
  <si>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</si>
  <si>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</si>
  <si>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</si>
  <si>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</si>
  <si>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</si>
  <si>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</si>
  <si>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</si>
  <si>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</si>
  <si>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</si>
  <si>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</si>
  <si>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</si>
  <si>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</si>
  <si>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</si>
  <si>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</si>
  <si>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</si>
  <si>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</si>
  <si>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</si>
  <si>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</si>
  <si>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</si>
  <si>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</si>
  <si>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</si>
  <si>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</si>
  <si>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</si>
  <si>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</si>
  <si>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</si>
  <si>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</si>
  <si>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</si>
  <si>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</si>
  <si>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</si>
  <si>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</si>
  <si>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</si>
  <si>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</si>
  <si>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</si>
  <si>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</si>
  <si>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</si>
  <si>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</si>
  <si>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</si>
  <si>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</si>
  <si>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</si>
  <si>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</si>
  <si>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</si>
  <si>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</si>
  <si>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</si>
  <si>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</si>
  <si>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</si>
  <si>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</si>
  <si>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</si>
  <si>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</si>
  <si>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</si>
  <si>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</si>
  <si>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</si>
  <si>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</si>
  <si>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</si>
  <si>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</si>
  <si>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</si>
  <si>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</si>
  <si>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</si>
  <si>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</si>
  <si>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</si>
  <si>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</si>
  <si>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</si>
  <si>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</si>
  <si>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</si>
  <si>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</si>
  <si>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</si>
  <si>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</si>
  <si>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</si>
  <si>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</si>
  <si>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</si>
  <si>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</si>
  <si>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</si>
  <si>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</si>
  <si>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</si>
  <si>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</si>
  <si>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</si>
  <si>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</si>
  <si>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</si>
  <si>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</si>
  <si>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</si>
  <si>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</si>
  <si>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</si>
  <si>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</si>
  <si>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</si>
  <si>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</si>
  <si>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</si>
  <si>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</si>
  <si>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</si>
  <si>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</si>
  <si>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</si>
  <si>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</si>
  <si>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</si>
  <si>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</si>
  <si>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</si>
  <si>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</si>
  <si>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</si>
  <si>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</si>
  <si>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</si>
  <si>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</si>
  <si>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</si>
  <si>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</si>
  <si>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</si>
  <si>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</si>
  <si>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</si>
  <si>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</si>
  <si>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</si>
  <si>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</si>
  <si>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</si>
  <si>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</si>
  <si>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</si>
  <si>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</si>
  <si>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</si>
  <si>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</si>
  <si>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</si>
  <si>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</si>
  <si>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</si>
  <si>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</si>
  <si>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</si>
  <si>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</si>
  <si>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</si>
  <si>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</si>
  <si>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</si>
  <si>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</si>
  <si>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</si>
  <si>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</si>
  <si>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</si>
  <si>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</si>
  <si>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</si>
  <si>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</si>
  <si>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</si>
  <si>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</si>
  <si>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</si>
  <si>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</si>
  <si>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</si>
  <si>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</si>
  <si>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</si>
  <si>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</si>
  <si>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</si>
  <si>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</si>
  <si>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</si>
  <si>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</si>
  <si>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</si>
  <si>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</si>
  <si>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</si>
  <si>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</si>
  <si>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</si>
  <si>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</si>
  <si>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</si>
  <si>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</si>
  <si>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</si>
  <si>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</si>
  <si>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</si>
  <si>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</si>
  <si>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</si>
  <si>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</si>
  <si>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</si>
  <si>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</si>
  <si>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</si>
  <si>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</si>
  <si>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</si>
  <si>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</si>
  <si>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</si>
  <si>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</si>
  <si>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</si>
  <si>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</si>
  <si>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</si>
  <si>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</si>
  <si>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</si>
  <si>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</si>
  <si>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</si>
  <si>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</si>
  <si>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</si>
  <si>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</si>
  <si>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</si>
  <si>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</si>
  <si>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</si>
  <si>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</si>
  <si>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</si>
  <si>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</si>
  <si>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</si>
  <si>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</si>
  <si>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</si>
  <si>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</si>
  <si>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</si>
  <si>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</si>
  <si>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</si>
  <si>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</si>
  <si>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</si>
  <si>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</si>
  <si>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</si>
  <si>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</si>
  <si>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</si>
  <si>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</si>
  <si>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</si>
  <si>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</si>
  <si>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</si>
  <si>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</si>
  <si>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</si>
  <si>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</si>
  <si>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</si>
  <si>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</si>
  <si>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</si>
  <si>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</si>
  <si>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</si>
  <si>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</si>
  <si>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</si>
  <si>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</si>
  <si>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</si>
  <si>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</si>
  <si>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</si>
  <si>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</si>
  <si>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</si>
  <si>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</si>
  <si>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</si>
  <si>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</si>
  <si>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</si>
  <si>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</si>
  <si>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</si>
  <si>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</si>
  <si>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</si>
  <si>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</si>
  <si>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</si>
  <si>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</si>
  <si>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</si>
  <si>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</si>
  <si>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</si>
  <si>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</si>
  <si>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</si>
  <si>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</si>
  <si>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</si>
  <si>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</si>
  <si>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</si>
  <si>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</si>
  <si>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</si>
  <si>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</si>
  <si>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</si>
  <si>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</si>
  <si>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</si>
  <si>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</si>
  <si>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</si>
  <si>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</si>
  <si>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</si>
  <si>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</si>
  <si>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</si>
  <si>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</si>
  <si>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</si>
  <si>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</si>
  <si>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</si>
  <si>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</si>
  <si>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</si>
  <si>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</si>
  <si>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</si>
  <si>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</si>
  <si>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</si>
  <si>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</si>
  <si>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</si>
  <si>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</si>
  <si>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</si>
  <si>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</si>
  <si>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</si>
  <si>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</si>
  <si>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</si>
  <si>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</si>
  <si>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</si>
  <si>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</si>
  <si>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</si>
  <si>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</si>
  <si>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</si>
  <si>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</si>
  <si>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</si>
  <si>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</si>
  <si>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</si>
  <si>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</si>
  <si>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</si>
  <si>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</si>
  <si>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</si>
  <si>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</si>
  <si>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</si>
  <si>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</si>
  <si>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</si>
  <si>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</si>
  <si>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</si>
  <si>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</si>
  <si>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</si>
  <si>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</si>
  <si>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</si>
  <si>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</si>
  <si>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</si>
  <si>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</si>
  <si>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</si>
  <si>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</si>
  <si>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</si>
  <si>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</si>
  <si>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</si>
  <si>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</si>
  <si>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</si>
  <si>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</si>
  <si>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</si>
  <si>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</si>
  <si>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</si>
  <si>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</si>
  <si>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</si>
  <si>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</si>
  <si>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</si>
  <si>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</si>
  <si>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</si>
  <si>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</si>
  <si>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</si>
  <si>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</si>
  <si>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</si>
  <si>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</si>
  <si>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</si>
  <si>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</si>
  <si>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</si>
  <si>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</si>
  <si>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</si>
  <si>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</si>
  <si>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</si>
  <si>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</si>
  <si>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</si>
  <si>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</si>
  <si>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</si>
  <si>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</si>
  <si>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</si>
  <si>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</si>
  <si>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</si>
  <si>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</si>
  <si>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</si>
  <si>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</si>
  <si>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</si>
  <si>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</si>
  <si>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</si>
  <si>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</si>
  <si>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</si>
  <si>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</si>
  <si>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</si>
  <si>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</si>
  <si>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</si>
  <si>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</si>
  <si>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</si>
  <si>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</si>
  <si>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</si>
  <si>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</si>
  <si>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</si>
  <si>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</si>
  <si>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</si>
  <si>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</si>
  <si>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</si>
  <si>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</si>
  <si>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</si>
  <si>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</si>
  <si>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</si>
  <si>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</si>
  <si>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</si>
  <si>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</si>
  <si>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</si>
  <si>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</si>
  <si>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</si>
  <si>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</si>
  <si>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</si>
  <si>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</si>
  <si>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</si>
  <si>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</si>
  <si>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</si>
  <si>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</si>
  <si>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</si>
  <si>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</si>
  <si>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</si>
  <si>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</si>
  <si>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</si>
  <si>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</si>
  <si>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</si>
  <si>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</si>
  <si>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</si>
  <si>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</si>
  <si>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</si>
  <si>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</si>
  <si>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</si>
  <si>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</si>
  <si>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</si>
  <si>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</si>
  <si>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</si>
  <si>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</si>
  <si>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</si>
  <si>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</si>
  <si>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</si>
  <si>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</si>
  <si>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</si>
  <si>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</si>
  <si>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</si>
  <si>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</si>
  <si>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</si>
  <si>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</si>
  <si>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</si>
  <si>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</si>
  <si>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</si>
  <si>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</si>
  <si>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</si>
  <si>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</si>
  <si>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</si>
  <si>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</si>
  <si>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</si>
  <si>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</si>
  <si>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</si>
  <si>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</si>
  <si>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</si>
  <si>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</si>
  <si>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</si>
  <si>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</si>
  <si>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</si>
  <si>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</si>
  <si>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</si>
  <si>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</si>
  <si>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</si>
  <si>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</si>
  <si>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</si>
  <si>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</si>
  <si>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</si>
  <si>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</si>
  <si>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</si>
  <si>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</si>
  <si>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</si>
  <si>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</si>
  <si>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</si>
  <si>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</si>
  <si>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</si>
  <si>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</si>
  <si>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</si>
  <si>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</si>
  <si>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</si>
  <si>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</si>
  <si>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</si>
  <si>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</si>
  <si>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</si>
  <si>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</si>
  <si>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</si>
  <si>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</si>
  <si>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</si>
  <si>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</si>
  <si>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</si>
  <si>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</si>
  <si>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</si>
  <si>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</si>
  <si>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</si>
  <si>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</si>
  <si>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</si>
  <si>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</si>
  <si>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</si>
  <si>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</si>
  <si>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</si>
  <si>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</si>
  <si>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</si>
  <si>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</si>
  <si>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</si>
  <si>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</si>
  <si>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</si>
  <si>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</si>
  <si>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</si>
  <si>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</si>
  <si>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</si>
  <si>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</si>
  <si>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</si>
  <si>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</si>
  <si>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</si>
  <si>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</si>
  <si>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</si>
  <si>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</si>
  <si>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</si>
  <si>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</si>
  <si>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</si>
  <si>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</si>
  <si>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</si>
  <si>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</si>
  <si>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</si>
  <si>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</si>
  <si>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</si>
  <si>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</si>
  <si>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</si>
  <si>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</si>
  <si>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</si>
  <si>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</si>
  <si>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</si>
  <si>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</si>
  <si>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</si>
  <si>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</si>
  <si>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</si>
  <si>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</si>
  <si>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</si>
  <si>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</si>
  <si>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</si>
  <si>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</si>
  <si>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</si>
  <si>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</si>
  <si>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</si>
  <si>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</si>
  <si>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</si>
  <si>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</si>
  <si>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</si>
  <si>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</si>
  <si>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</si>
  <si>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</si>
  <si>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</si>
  <si>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</si>
  <si>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</si>
  <si>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</si>
  <si>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</si>
  <si>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</si>
  <si>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</si>
  <si>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</si>
  <si>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</si>
  <si>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</si>
  <si>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</si>
  <si>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</si>
  <si>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</si>
  <si>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</si>
  <si>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</si>
  <si>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</si>
  <si>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</si>
  <si>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</si>
  <si>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</si>
  <si>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</si>
  <si>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</si>
  <si>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</si>
  <si>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</si>
  <si>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</si>
  <si>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</si>
  <si>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</si>
  <si>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</si>
  <si>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</si>
  <si>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</si>
  <si>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</si>
  <si>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</si>
  <si>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</si>
  <si>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</si>
  <si>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</si>
  <si>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</si>
  <si>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</si>
  <si>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</si>
  <si>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</si>
  <si>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</si>
  <si>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</si>
  <si>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</si>
  <si>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</si>
  <si>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</si>
  <si>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</si>
  <si>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</si>
  <si>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</si>
  <si>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</si>
  <si>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</si>
  <si>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</si>
  <si>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</si>
  <si>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</si>
  <si>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</si>
  <si>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</si>
  <si>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</si>
  <si>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</si>
  <si>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</si>
  <si>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</si>
  <si>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</si>
  <si>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</si>
  <si>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</si>
  <si>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</si>
  <si>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</si>
  <si>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</si>
  <si>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</si>
  <si>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</si>
  <si>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</si>
  <si>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</si>
  <si>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</si>
  <si>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</si>
  <si>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</si>
  <si>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</si>
  <si>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</si>
  <si>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</si>
  <si>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</si>
  <si>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</si>
  <si>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</si>
  <si>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</si>
  <si>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</si>
  <si>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</si>
  <si>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</si>
  <si>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</si>
  <si>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</si>
  <si>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</si>
  <si>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</si>
  <si>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</si>
  <si>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</si>
  <si>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</si>
  <si>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</si>
  <si>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</si>
  <si>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</si>
  <si>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</si>
  <si>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</si>
  <si>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</si>
  <si>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</si>
  <si>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</si>
  <si>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</si>
  <si>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</si>
  <si>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</si>
  <si>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</si>
  <si>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</si>
  <si>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</si>
  <si>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</si>
  <si>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</si>
  <si>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</si>
  <si>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</si>
  <si>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</si>
  <si>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</si>
  <si>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</si>
  <si>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</si>
  <si>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</si>
  <si>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</si>
  <si>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</si>
  <si>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</si>
  <si>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</si>
  <si>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</si>
  <si>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</si>
  <si>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</si>
  <si>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</si>
  <si>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</si>
  <si>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</si>
  <si>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</si>
  <si>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</si>
  <si>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</si>
  <si>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</si>
  <si>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</si>
  <si>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</si>
  <si>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</si>
  <si>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</si>
  <si>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</si>
  <si>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</si>
  <si>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</si>
  <si>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</si>
  <si>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</si>
  <si>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</si>
  <si>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</si>
  <si>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</si>
  <si>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</si>
  <si>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</si>
  <si>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</si>
  <si>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</si>
  <si>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</si>
  <si>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</si>
  <si>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</si>
  <si>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</si>
  <si>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</si>
  <si>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</si>
  <si>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</si>
  <si>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</si>
  <si>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</si>
  <si>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</si>
  <si>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</si>
  <si>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</si>
  <si>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</si>
  <si>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</si>
  <si>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</si>
  <si>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</si>
  <si>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</si>
  <si>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</si>
  <si>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</si>
  <si>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</si>
  <si>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</si>
  <si>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</si>
  <si>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</si>
  <si>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</si>
  <si>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</si>
  <si>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</si>
  <si>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</si>
  <si>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</si>
  <si>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</si>
  <si>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</si>
  <si>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</si>
  <si>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</si>
  <si>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</si>
  <si>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</si>
  <si>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</si>
  <si>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</si>
  <si>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</si>
  <si>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</si>
  <si>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</si>
  <si>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</si>
  <si>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</si>
  <si>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</si>
  <si>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</si>
  <si>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</si>
  <si>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</si>
  <si>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</si>
  <si>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</si>
  <si>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</si>
  <si>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</si>
  <si>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</si>
  <si>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</si>
  <si>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</si>
  <si>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</si>
  <si>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</si>
  <si>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</si>
  <si>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</si>
  <si>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</si>
  <si>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</si>
  <si>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</si>
  <si>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</si>
  <si>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</si>
  <si>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</si>
  <si>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</si>
  <si>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</si>
  <si>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</si>
  <si>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</si>
  <si>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</si>
  <si>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</si>
  <si>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</si>
  <si>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</si>
  <si>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</si>
  <si>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</si>
  <si>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</si>
  <si>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</si>
  <si>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</si>
  <si>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</si>
  <si>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</si>
  <si>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</si>
  <si>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</si>
  <si>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</si>
  <si>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</si>
  <si>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</si>
  <si>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</si>
  <si>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</si>
  <si>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</si>
  <si>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</si>
  <si>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</si>
  <si>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</si>
  <si>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</si>
  <si>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</si>
  <si>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</si>
  <si>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</si>
  <si>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</si>
  <si>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</si>
  <si>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</si>
  <si>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</si>
  <si>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</si>
  <si>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</si>
  <si>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</si>
  <si>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</si>
  <si>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</si>
  <si>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</si>
  <si>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</si>
  <si>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</si>
  <si>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</si>
  <si>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</si>
  <si>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</si>
  <si>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</si>
  <si>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</si>
  <si>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</si>
  <si>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</si>
  <si>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</si>
  <si>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</si>
  <si>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</si>
  <si>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</si>
  <si>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</si>
  <si>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</si>
  <si>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</si>
  <si>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</si>
  <si>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</si>
  <si>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</si>
  <si>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</si>
  <si>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</si>
  <si>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</si>
  <si>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</si>
  <si>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</si>
  <si>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</si>
  <si>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</si>
  <si>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</si>
  <si>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</si>
  <si>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</si>
  <si>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</si>
  <si>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</si>
  <si>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</si>
  <si>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</si>
  <si>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</si>
  <si>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</si>
  <si>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</si>
  <si>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</si>
  <si>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</si>
  <si>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</si>
  <si>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</si>
  <si>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</si>
  <si>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</si>
  <si>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</si>
  <si>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</si>
  <si>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</si>
  <si>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</si>
  <si>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</si>
  <si>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</si>
  <si>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</si>
  <si>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</si>
  <si>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</si>
  <si>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</si>
  <si>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</si>
  <si>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</si>
  <si>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</si>
  <si>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</si>
  <si>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</si>
  <si>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</si>
  <si>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</si>
  <si>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</si>
  <si>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</si>
  <si>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</si>
  <si>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</si>
  <si>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</si>
  <si>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</si>
  <si>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</si>
  <si>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</si>
  <si>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</si>
  <si>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</si>
  <si>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</si>
  <si>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</si>
  <si>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</si>
  <si>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</si>
  <si>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</si>
  <si>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</si>
  <si>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</si>
  <si>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</si>
  <si>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</si>
  <si>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</si>
  <si>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</si>
  <si>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</si>
  <si>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</si>
  <si>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</si>
  <si>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</si>
  <si>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</si>
  <si>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</si>
  <si>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</si>
  <si>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</si>
  <si>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</si>
  <si>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</si>
  <si>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</si>
  <si>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</si>
  <si>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</si>
  <si>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</si>
  <si>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</si>
  <si>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</si>
  <si>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</si>
  <si>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</si>
  <si>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</si>
  <si>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</si>
  <si>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</si>
  <si>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</si>
  <si>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</si>
  <si>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</si>
  <si>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</si>
  <si>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</si>
  <si>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</si>
  <si>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</si>
  <si>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</si>
  <si>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</si>
  <si>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</si>
  <si>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</si>
  <si>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</si>
  <si>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</si>
  <si>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</si>
  <si>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</si>
  <si>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</si>
  <si>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</si>
  <si>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</si>
  <si>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</si>
  <si>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</si>
  <si>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</si>
  <si>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</si>
  <si>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</si>
  <si>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</si>
  <si>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</si>
  <si>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</si>
  <si>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</si>
  <si>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</si>
  <si>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</si>
  <si>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</si>
  <si>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</si>
  <si>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</si>
  <si>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</si>
  <si>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</si>
  <si>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</si>
  <si>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</si>
  <si>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</si>
  <si>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</si>
  <si>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</si>
  <si>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</si>
  <si>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</si>
  <si>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</si>
  <si>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</si>
  <si>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</si>
  <si>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</si>
  <si>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</si>
  <si>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</si>
  <si>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</si>
  <si>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</si>
  <si>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</si>
  <si>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</si>
  <si>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</si>
  <si>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</si>
  <si>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</si>
  <si>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</si>
  <si>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</si>
  <si>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</si>
  <si>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</si>
  <si>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</si>
  <si>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</si>
  <si>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</si>
  <si>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</si>
  <si>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</si>
  <si>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</si>
  <si>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</si>
  <si>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</si>
  <si>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</si>
  <si>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</si>
  <si>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</si>
  <si>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</si>
  <si>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</si>
  <si>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</si>
  <si>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</si>
  <si>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</si>
  <si>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</si>
  <si>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</si>
  <si>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</si>
  <si>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</si>
  <si>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</si>
  <si>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</si>
  <si>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</si>
  <si>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</si>
  <si>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</si>
  <si>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</si>
  <si>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</si>
  <si>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</si>
  <si>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</si>
  <si>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</si>
  <si>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</si>
  <si>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</si>
  <si>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</si>
  <si>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</si>
  <si>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</si>
  <si>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</si>
  <si>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</si>
  <si>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</si>
  <si>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</si>
  <si>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</si>
  <si>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</si>
  <si>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</si>
  <si>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</si>
  <si>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</si>
  <si>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</si>
  <si>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</si>
  <si>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</si>
  <si>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</si>
  <si>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</si>
  <si>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</si>
  <si>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</si>
  <si>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</si>
  <si>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</si>
  <si>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</si>
  <si>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</si>
  <si>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</si>
  <si>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</si>
  <si>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</si>
  <si>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</si>
  <si>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</si>
  <si>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</si>
  <si>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</si>
  <si>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</si>
  <si>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</si>
  <si>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</si>
  <si>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</si>
  <si>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</si>
  <si>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</si>
  <si>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</si>
  <si>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</si>
  <si>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</si>
  <si>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</si>
  <si>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</si>
  <si>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</si>
  <si>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</si>
  <si>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</si>
  <si>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</si>
  <si>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</si>
  <si>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</si>
  <si>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</si>
  <si>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</si>
  <si>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</si>
  <si>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</si>
  <si>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</si>
  <si>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</si>
  <si>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</si>
  <si>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</si>
  <si>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</si>
  <si>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</si>
  <si>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</si>
  <si>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</si>
  <si>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</si>
  <si>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</si>
  <si>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</si>
  <si>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</si>
  <si>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</si>
  <si>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</si>
  <si>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</si>
  <si>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</si>
  <si>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</si>
  <si>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</si>
  <si>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</si>
  <si>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</si>
  <si>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</si>
  <si>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</si>
  <si>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</si>
  <si>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</si>
  <si>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</si>
  <si>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</si>
  <si>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</si>
  <si>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</si>
  <si>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</si>
  <si>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</si>
  <si>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</si>
  <si>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</si>
  <si>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</si>
  <si>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</si>
  <si>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</si>
  <si>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</si>
  <si>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</si>
  <si>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</si>
  <si>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</si>
  <si>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</si>
  <si>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</si>
  <si>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</si>
  <si>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</si>
  <si>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</si>
  <si>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</si>
  <si>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</si>
  <si>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</si>
  <si>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</si>
  <si>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</si>
  <si>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</si>
  <si>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</si>
  <si>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</si>
  <si>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</si>
  <si>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</si>
  <si>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</si>
  <si>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</si>
  <si>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</si>
  <si>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</si>
  <si>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</si>
  <si>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</si>
  <si>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</si>
  <si>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</si>
  <si>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</si>
  <si>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</si>
  <si>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</si>
  <si>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</si>
  <si>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</si>
  <si>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</si>
  <si>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</si>
  <si>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</si>
  <si>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</si>
  <si>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</si>
  <si>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</si>
  <si>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</si>
  <si>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</si>
  <si>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</si>
  <si>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</si>
  <si>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</si>
  <si>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</si>
  <si>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</si>
  <si>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</si>
  <si>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</si>
  <si>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</si>
  <si>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</si>
  <si>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</si>
  <si>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</si>
  <si>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</si>
  <si>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</si>
  <si>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</si>
  <si>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</si>
  <si>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</si>
  <si>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</si>
  <si>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</si>
  <si>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</si>
  <si>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</si>
  <si>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</si>
  <si>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</si>
  <si>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</si>
  <si>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</si>
  <si>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</si>
  <si>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</si>
  <si>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</si>
  <si>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</si>
  <si>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</si>
  <si>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</si>
  <si>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</si>
  <si>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</si>
  <si>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</si>
  <si>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</si>
  <si>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</si>
  <si>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</si>
  <si>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</si>
  <si>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</si>
  <si>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</si>
  <si>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</si>
  <si>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</si>
  <si>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</si>
  <si>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</si>
  <si>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</si>
  <si>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</si>
  <si>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</si>
  <si>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</si>
  <si>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</si>
  <si>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</si>
  <si>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</si>
  <si>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</si>
  <si>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</si>
  <si>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</si>
  <si>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</si>
  <si>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</si>
  <si>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</si>
  <si>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</si>
  <si>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</si>
  <si>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</si>
  <si>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</si>
  <si>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</si>
  <si>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</si>
  <si>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</si>
  <si>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</si>
  <si>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</si>
  <si>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</si>
  <si>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</si>
  <si>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</si>
  <si>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</si>
  <si>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</si>
  <si>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</si>
  <si>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</si>
  <si>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</si>
  <si>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</si>
  <si>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</si>
  <si>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</si>
  <si>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</si>
  <si>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</si>
  <si>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</si>
  <si>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</si>
  <si>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</si>
  <si>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</si>
  <si>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</si>
  <si>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</si>
  <si>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</si>
  <si>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</si>
  <si>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</si>
  <si>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</si>
  <si>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</si>
  <si>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</si>
  <si>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</si>
  <si>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</si>
  <si>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</si>
  <si>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</si>
  <si>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</si>
  <si>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</si>
  <si>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</si>
  <si>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</si>
  <si>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</si>
  <si>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</si>
  <si>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</si>
  <si>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</si>
  <si>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</si>
  <si>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</si>
  <si>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</si>
  <si>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</si>
  <si>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</si>
  <si>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</si>
  <si>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</si>
  <si>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</si>
  <si>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</si>
  <si>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</si>
  <si>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</si>
  <si>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</si>
  <si>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</si>
  <si>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</si>
  <si>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</si>
  <si>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</si>
  <si>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</si>
  <si>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</si>
  <si>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</si>
  <si>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</si>
  <si>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</si>
  <si>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</si>
  <si>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</si>
  <si>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</si>
  <si>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</si>
  <si>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</si>
  <si>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</si>
  <si>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</si>
  <si>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</si>
  <si>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</si>
  <si>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</si>
  <si>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</si>
  <si>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</si>
  <si>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</si>
  <si>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</si>
  <si>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</si>
  <si>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</si>
  <si>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</si>
  <si>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</si>
  <si>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</si>
  <si>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</si>
  <si>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</si>
  <si>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</si>
  <si>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</si>
  <si>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</si>
  <si>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</si>
  <si>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</si>
  <si>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</si>
  <si>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</si>
  <si>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</si>
  <si>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</si>
  <si>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</si>
  <si>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</si>
  <si>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</si>
  <si>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</si>
  <si>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</si>
  <si>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</si>
  <si>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</si>
  <si>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</si>
  <si>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</si>
  <si>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</si>
  <si>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</si>
  <si>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</si>
  <si>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</si>
  <si>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</si>
  <si>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</si>
  <si>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</si>
  <si>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</si>
  <si>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</si>
  <si>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</si>
  <si>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</si>
  <si>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</si>
  <si>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</si>
  <si>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</si>
  <si>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</si>
  <si>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</si>
  <si>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</si>
  <si>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</si>
  <si>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</si>
  <si>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</si>
  <si>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</si>
  <si>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</si>
  <si>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</si>
  <si>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</si>
  <si>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</si>
  <si>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</si>
  <si>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</si>
  <si>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</si>
  <si>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</si>
  <si>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</si>
  <si>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</si>
  <si>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</si>
  <si>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</si>
  <si>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</si>
  <si>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</si>
  <si>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</si>
  <si>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</si>
  <si>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</si>
  <si>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</si>
  <si>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</si>
  <si>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</si>
  <si>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</si>
  <si>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</si>
  <si>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</si>
  <si>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</si>
  <si>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</si>
  <si>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</si>
  <si>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</si>
  <si>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</si>
  <si>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</si>
  <si>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</si>
  <si>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</si>
  <si>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</si>
  <si>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</si>
  <si>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</si>
  <si>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</si>
  <si>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</si>
  <si>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</si>
  <si>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</si>
  <si>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</si>
  <si>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</si>
  <si>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</si>
  <si>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</si>
  <si>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</si>
  <si>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</si>
  <si>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</si>
  <si>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</si>
  <si>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</si>
  <si>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</si>
  <si>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</si>
  <si>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</si>
  <si>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</si>
  <si>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</si>
  <si>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</si>
  <si>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</si>
  <si>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</si>
  <si>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</si>
  <si>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</si>
  <si>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</si>
  <si>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</si>
  <si>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</si>
  <si>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</si>
  <si>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</si>
  <si>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</si>
  <si>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</si>
  <si>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</si>
  <si>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</si>
  <si>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</si>
  <si>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</si>
  <si>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</si>
  <si>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</si>
  <si>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</si>
  <si>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</si>
  <si>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</si>
  <si>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</si>
  <si>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</si>
  <si>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</si>
  <si>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</si>
  <si>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</si>
  <si>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</si>
  <si>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</si>
  <si>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</si>
  <si>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</si>
  <si>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</si>
  <si>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</si>
  <si>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</si>
  <si>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</si>
  <si>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</si>
  <si>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</si>
  <si>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</si>
  <si>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</si>
  <si>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</si>
  <si>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</si>
  <si>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</si>
  <si>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</si>
  <si>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</si>
  <si>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</si>
  <si>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</si>
  <si>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</si>
  <si>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</si>
  <si>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</si>
  <si>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</si>
  <si>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</si>
  <si>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</si>
  <si>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</si>
  <si>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</si>
  <si>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</si>
  <si>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</si>
  <si>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</si>
  <si>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</si>
  <si>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</si>
  <si>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</si>
  <si>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</si>
  <si>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</si>
  <si>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</si>
  <si>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</si>
  <si>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</si>
  <si>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</si>
  <si>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</si>
  <si>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</si>
  <si>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</si>
  <si>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</si>
  <si>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</si>
  <si>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</si>
  <si>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</si>
  <si>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</si>
  <si>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</si>
  <si>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</si>
  <si>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</si>
  <si>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</si>
  <si>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</si>
  <si>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</si>
  <si>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</si>
  <si>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</si>
  <si>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</si>
  <si>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</si>
  <si>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</si>
  <si>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</si>
  <si>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</si>
  <si>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</si>
  <si>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</si>
  <si>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</si>
  <si>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</si>
  <si>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</si>
  <si>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</si>
  <si>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</si>
  <si>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</si>
  <si>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</si>
  <si>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</si>
  <si>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</si>
  <si>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</si>
  <si>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</si>
  <si>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</si>
  <si>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</si>
  <si>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</si>
  <si>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</si>
  <si>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</si>
  <si>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</si>
  <si>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</si>
  <si>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</si>
  <si>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</si>
  <si>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</si>
  <si>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</si>
  <si>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</si>
  <si>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</si>
  <si>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</si>
  <si>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</si>
  <si>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</si>
  <si>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</si>
  <si>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</si>
  <si>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</si>
  <si>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</si>
  <si>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</si>
  <si>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</si>
  <si>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</si>
  <si>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</si>
  <si>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</si>
  <si>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</si>
  <si>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</si>
  <si>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</si>
  <si>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</si>
  <si>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</si>
  <si>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</si>
  <si>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</si>
  <si>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</si>
  <si>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</si>
  <si>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</si>
  <si>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</si>
  <si>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</si>
  <si>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</si>
  <si>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</si>
  <si>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</si>
  <si>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</si>
  <si>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</si>
  <si>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</si>
  <si>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</si>
  <si>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</si>
  <si>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</si>
  <si>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</si>
  <si>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</si>
  <si>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</si>
  <si>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</si>
  <si>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</si>
  <si>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</si>
  <si>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</si>
  <si>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</si>
  <si>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</si>
  <si>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</si>
  <si>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</si>
  <si>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</si>
  <si>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</si>
  <si>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</si>
  <si>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</si>
  <si>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</si>
  <si>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</si>
  <si>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</si>
  <si>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</si>
  <si>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</si>
  <si>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</si>
  <si>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</si>
  <si>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</si>
  <si>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</si>
  <si>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</si>
  <si>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</si>
  <si>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</si>
  <si>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</si>
  <si>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</si>
  <si>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</si>
  <si>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</si>
  <si>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</si>
  <si>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</si>
  <si>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</si>
  <si>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</si>
  <si>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</si>
  <si>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</si>
  <si>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</si>
  <si>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</si>
  <si>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</si>
  <si>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</si>
  <si>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</si>
  <si>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</si>
  <si>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</si>
  <si>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</si>
  <si>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</si>
  <si>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</si>
  <si>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</si>
  <si>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</si>
  <si>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</si>
  <si>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</si>
  <si>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</si>
  <si>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</si>
  <si>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</si>
  <si>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</si>
  <si>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</si>
  <si>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</si>
  <si>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</si>
  <si>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</si>
  <si>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</si>
  <si>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</si>
  <si>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</si>
  <si>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</si>
  <si>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</si>
  <si>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</si>
  <si>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</si>
  <si>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</si>
  <si>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</si>
  <si>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</si>
  <si>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</si>
  <si>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</si>
  <si>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</si>
  <si>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</si>
  <si>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</si>
  <si>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</si>
  <si>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</si>
  <si>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</si>
  <si>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</si>
  <si>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</si>
  <si>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</si>
  <si>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</si>
  <si>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</si>
  <si>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</si>
  <si>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</si>
  <si>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</si>
  <si>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</si>
  <si>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</si>
  <si>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</si>
  <si>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</si>
  <si>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</si>
  <si>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</si>
  <si>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</si>
  <si>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</si>
  <si>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</si>
  <si>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</si>
  <si>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</si>
  <si>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</si>
  <si>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</si>
  <si>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</si>
  <si>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</si>
  <si>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</si>
  <si>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</si>
  <si>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</si>
  <si>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</si>
  <si>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</si>
  <si>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</si>
  <si>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</si>
  <si>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</si>
  <si>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</si>
  <si>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</si>
  <si>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</si>
  <si>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</si>
  <si>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</si>
  <si>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</si>
  <si>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</si>
  <si>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</si>
  <si>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</si>
  <si>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</si>
  <si>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</si>
  <si>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</si>
  <si>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</si>
  <si>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</si>
  <si>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</si>
  <si>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</si>
  <si>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</si>
  <si>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</si>
  <si>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</si>
  <si>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</si>
  <si>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</si>
  <si>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</si>
  <si>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</si>
  <si>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</si>
  <si>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</si>
  <si>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</si>
  <si>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</si>
  <si>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</si>
  <si>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</si>
  <si>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</si>
  <si>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</si>
  <si>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</si>
  <si>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</si>
  <si>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</si>
  <si>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</si>
  <si>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</si>
  <si>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</si>
  <si>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</si>
  <si>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</si>
  <si>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</si>
  <si>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</si>
  <si>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</si>
  <si>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</si>
  <si>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</si>
  <si>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</si>
  <si>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</si>
  <si>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</si>
  <si>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</si>
  <si>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</si>
  <si>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</si>
  <si>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</si>
  <si>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</si>
  <si>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</si>
  <si>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</si>
  <si>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</si>
  <si>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</si>
  <si>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</si>
  <si>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</si>
  <si>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</si>
  <si>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</si>
  <si>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</si>
  <si>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</si>
  <si>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</si>
  <si>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</si>
  <si>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</si>
  <si>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</si>
  <si>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</si>
  <si>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</si>
  <si>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</si>
  <si>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</si>
  <si>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</si>
  <si>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</si>
  <si>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</si>
  <si>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</si>
  <si>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</si>
  <si>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</si>
  <si>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</si>
  <si>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</si>
  <si>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</si>
  <si>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</si>
  <si>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</si>
  <si>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</si>
  <si>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</si>
  <si>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</si>
  <si>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</si>
  <si>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</si>
  <si>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</si>
  <si>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</si>
  <si>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</si>
  <si>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</si>
  <si>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</si>
  <si>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</si>
  <si>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</si>
  <si>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</si>
  <si>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</si>
  <si>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</si>
  <si>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</si>
  <si>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</si>
  <si>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</si>
  <si>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</si>
  <si>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</si>
  <si>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</si>
  <si>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</si>
  <si>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</si>
  <si>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</si>
  <si>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</si>
  <si>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</si>
  <si>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</si>
  <si>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</si>
  <si>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</si>
  <si>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</si>
  <si>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</si>
  <si>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</si>
  <si>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</si>
  <si>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</si>
  <si>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</si>
  <si>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</si>
  <si>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</si>
  <si>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</si>
  <si>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</si>
  <si>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</si>
  <si>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</si>
  <si>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</si>
  <si>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</si>
  <si>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</si>
  <si>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</si>
  <si>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</si>
  <si>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</si>
  <si>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</si>
  <si>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</si>
  <si>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</si>
  <si>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</si>
  <si>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</si>
  <si>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</si>
  <si>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</si>
  <si>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</si>
  <si>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</si>
  <si>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</si>
  <si>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</si>
  <si>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</si>
  <si>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</si>
  <si>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</si>
  <si>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</si>
  <si>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</si>
  <si>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</si>
  <si>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</si>
  <si>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</si>
  <si>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</si>
  <si>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</si>
  <si>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</si>
  <si>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</si>
  <si>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</si>
  <si>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</si>
  <si>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</si>
  <si>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</si>
  <si>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</si>
  <si>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</si>
  <si>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</si>
  <si>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</si>
  <si>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</si>
  <si>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</si>
  <si>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</si>
  <si>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</si>
  <si>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</si>
  <si>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</si>
  <si>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</si>
  <si>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</si>
  <si>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</si>
  <si>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</si>
  <si>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</si>
  <si>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</si>
  <si>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</si>
  <si>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</si>
  <si>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</si>
  <si>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</si>
  <si>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</si>
  <si>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</si>
  <si>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</si>
  <si>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</si>
  <si>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</si>
  <si>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</si>
  <si>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</si>
  <si>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</si>
  <si>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</si>
  <si>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</si>
  <si>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</si>
  <si>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</si>
  <si>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</si>
  <si>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</si>
  <si>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</si>
  <si>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</si>
  <si>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</si>
  <si>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</si>
  <si>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</si>
  <si>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</si>
  <si>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</si>
  <si>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</si>
  <si>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</si>
  <si>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</si>
  <si>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</si>
  <si>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</si>
  <si>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</si>
  <si>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</si>
  <si>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</si>
  <si>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</si>
  <si>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</si>
  <si>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</si>
  <si>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</si>
  <si>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</si>
  <si>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</si>
  <si>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</si>
  <si>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</si>
  <si>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</si>
  <si>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</si>
  <si>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</si>
  <si>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</si>
  <si>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</si>
  <si>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</si>
  <si>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</si>
  <si>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</si>
  <si>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</si>
  <si>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</si>
  <si>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</si>
  <si>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</si>
  <si>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</si>
  <si>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</si>
  <si>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</si>
  <si>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</si>
  <si>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</si>
  <si>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</si>
  <si>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</si>
  <si>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</si>
  <si>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</si>
  <si>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</si>
  <si>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</si>
  <si>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</si>
  <si>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</si>
  <si>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</si>
  <si>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</si>
  <si>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</si>
  <si>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</si>
  <si>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</si>
  <si>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</si>
  <si>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</si>
  <si>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</si>
  <si>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</si>
  <si>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</si>
  <si>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</si>
  <si>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</si>
  <si>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</si>
  <si>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</si>
  <si>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</si>
  <si>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</si>
  <si>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</si>
  <si>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</si>
  <si>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</si>
  <si>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</si>
  <si>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</si>
  <si>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</si>
  <si>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</si>
  <si>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</si>
  <si>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</si>
  <si>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</si>
  <si>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</si>
  <si>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</si>
  <si>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</si>
  <si>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</si>
  <si>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</si>
  <si>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</si>
  <si>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</si>
  <si>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</si>
  <si>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</si>
  <si>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</si>
  <si>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</si>
  <si>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</si>
  <si>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</si>
  <si>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</si>
  <si>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</si>
  <si>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</si>
  <si>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</si>
  <si>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</si>
  <si>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</si>
  <si>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</si>
  <si>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</si>
  <si>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</si>
  <si>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</si>
  <si>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</si>
  <si>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</si>
  <si>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</si>
  <si>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</si>
  <si>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</si>
  <si>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</si>
  <si>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</si>
  <si>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</si>
  <si>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</si>
  <si>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</si>
  <si>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</si>
  <si>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</si>
  <si>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</si>
  <si>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</si>
  <si>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</si>
  <si>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</si>
  <si>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</si>
  <si>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</si>
  <si>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</si>
  <si>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</si>
  <si>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</si>
  <si>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</si>
  <si>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</si>
  <si>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</si>
  <si>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</si>
  <si>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</si>
  <si>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</si>
  <si>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</si>
  <si>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</si>
  <si>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</si>
  <si>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</si>
  <si>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</si>
  <si>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</si>
  <si>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</si>
  <si>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</si>
  <si>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</si>
  <si>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</si>
  <si>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</si>
  <si>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</si>
  <si>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</si>
  <si>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</si>
  <si>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</si>
  <si>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</si>
  <si>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</si>
  <si>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</si>
  <si>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</si>
  <si>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</si>
  <si>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</si>
  <si>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</si>
  <si>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</si>
  <si>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</si>
  <si>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</si>
  <si>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</si>
  <si>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</si>
  <si>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</si>
  <si>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</si>
  <si>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</si>
  <si>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</si>
  <si>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</si>
  <si>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</si>
  <si>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</si>
  <si>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</si>
  <si>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</si>
  <si>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</si>
  <si>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</si>
  <si>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</si>
  <si>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</si>
  <si>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</si>
  <si>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</si>
  <si>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</si>
  <si>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</si>
  <si>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</si>
  <si>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</si>
  <si>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</si>
  <si>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</si>
  <si>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</si>
  <si>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</si>
  <si>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</si>
  <si>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</si>
  <si>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</si>
  <si>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</si>
  <si>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</si>
  <si>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</si>
  <si>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</si>
  <si>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</si>
  <si>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</si>
  <si>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</si>
  <si>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</si>
  <si>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</si>
  <si>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</si>
  <si>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</si>
  <si>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</si>
  <si>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</si>
  <si>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</si>
  <si>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</si>
  <si>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</si>
  <si>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</si>
  <si>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</si>
  <si>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</si>
  <si>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</si>
  <si>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</si>
  <si>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</si>
  <si>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</si>
  <si>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</si>
  <si>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</si>
  <si>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</si>
  <si>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</si>
  <si>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</si>
  <si>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</si>
  <si>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</si>
  <si>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</si>
  <si>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</si>
  <si>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</si>
  <si>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</si>
  <si>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</si>
  <si>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</si>
  <si>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</si>
  <si>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</si>
  <si>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</si>
  <si>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</si>
  <si>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</si>
  <si>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</si>
  <si>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</si>
  <si>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</si>
  <si>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</si>
  <si>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</si>
  <si>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</si>
  <si>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</si>
  <si>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</si>
  <si>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</si>
  <si>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</si>
  <si>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</si>
  <si>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</si>
  <si>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</si>
  <si>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</si>
  <si>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</si>
  <si>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</si>
  <si>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</si>
  <si>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</si>
  <si>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</si>
  <si>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</si>
  <si>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</si>
  <si>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</si>
  <si>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</si>
  <si>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</si>
  <si>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</si>
  <si>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</si>
  <si>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</si>
  <si>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</si>
  <si>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</si>
  <si>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</si>
  <si>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</si>
  <si>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</si>
  <si>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</si>
  <si>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</si>
  <si>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</si>
  <si>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</si>
  <si>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</si>
  <si>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</si>
  <si>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</si>
  <si>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</si>
  <si>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</si>
  <si>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</si>
  <si>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</si>
  <si>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</si>
  <si>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</si>
  <si>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</si>
  <si>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</si>
  <si>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</si>
  <si>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</si>
  <si>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</si>
  <si>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</si>
  <si>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</si>
  <si>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</si>
  <si>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</si>
  <si>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</si>
  <si>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</si>
  <si>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</si>
  <si>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</si>
  <si>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</si>
  <si>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</si>
  <si>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</si>
  <si>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</si>
  <si>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</si>
  <si>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</si>
  <si>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</si>
  <si>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</si>
  <si>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</si>
  <si>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</si>
  <si>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</si>
  <si>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</si>
  <si>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</si>
  <si>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</si>
  <si>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</si>
  <si>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</si>
  <si>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</si>
  <si>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</si>
  <si>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</si>
  <si>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</si>
  <si>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</si>
  <si>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</si>
  <si>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</si>
  <si>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</si>
  <si>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</si>
  <si>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</si>
  <si>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</si>
  <si>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</si>
  <si>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</si>
  <si>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</si>
  <si>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</si>
  <si>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</si>
  <si>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</si>
  <si>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</si>
  <si>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</si>
  <si>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</si>
  <si>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</si>
  <si>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</si>
  <si>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</si>
  <si>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</si>
  <si>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</si>
  <si>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</si>
  <si>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</si>
  <si>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</si>
  <si>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</si>
  <si>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</si>
  <si>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</si>
  <si>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</si>
  <si>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</si>
  <si>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</si>
  <si>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</si>
  <si>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</si>
  <si>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</si>
  <si>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</si>
  <si>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</si>
  <si>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</si>
  <si>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</si>
  <si>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</si>
  <si>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</si>
  <si>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</si>
  <si>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</si>
  <si>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</si>
  <si>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</si>
  <si>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</si>
  <si>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</si>
  <si>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</si>
  <si>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</si>
  <si>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</si>
  <si>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</si>
  <si>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</si>
  <si>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</si>
  <si>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</si>
  <si>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</si>
  <si>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</si>
  <si>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</si>
  <si>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</si>
  <si>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</si>
  <si>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</si>
  <si>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</si>
  <si>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</si>
  <si>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</si>
  <si>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</si>
  <si>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</si>
  <si>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</si>
  <si>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</si>
  <si>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</si>
  <si>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</si>
  <si>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</si>
  <si>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</si>
  <si>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</si>
  <si>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</si>
  <si>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</si>
  <si>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</si>
  <si>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</si>
  <si>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</si>
  <si>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</si>
  <si>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</si>
  <si>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</si>
  <si>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</si>
  <si>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</si>
  <si>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</si>
  <si>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</si>
  <si>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</si>
  <si>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</si>
  <si>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</si>
  <si>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</si>
  <si>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</si>
  <si>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</si>
  <si>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</si>
  <si>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</si>
  <si>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</si>
  <si>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</si>
  <si>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</si>
  <si>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</si>
  <si>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</si>
  <si>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</si>
  <si>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</si>
  <si>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</si>
  <si>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</si>
  <si>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</si>
  <si>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</si>
  <si>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</si>
  <si>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</si>
  <si>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</si>
  <si>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</si>
  <si>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</si>
  <si>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</si>
  <si>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</si>
  <si>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</si>
  <si>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</si>
  <si>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</si>
  <si>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</si>
  <si>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</si>
  <si>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</si>
  <si>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</si>
  <si>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</si>
  <si>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</si>
  <si>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</si>
  <si>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</si>
  <si>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</si>
  <si>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</si>
  <si>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</si>
  <si>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</si>
  <si>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</si>
  <si>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</si>
  <si>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</si>
  <si>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</si>
  <si>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</si>
  <si>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</si>
  <si>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</si>
  <si>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</si>
  <si>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</si>
  <si>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</si>
  <si>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</si>
  <si>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</si>
  <si>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</si>
  <si>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</si>
  <si>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</si>
  <si>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</si>
  <si>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</si>
  <si>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</si>
  <si>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</si>
  <si>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</si>
  <si>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</si>
  <si>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</si>
  <si>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</si>
  <si>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</si>
  <si>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</si>
  <si>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</si>
  <si>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</si>
  <si>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</si>
  <si>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</si>
  <si>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</si>
  <si>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</si>
  <si>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</si>
  <si>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</si>
  <si>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</si>
  <si>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</si>
  <si>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</si>
  <si>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</si>
  <si>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</si>
  <si>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</si>
  <si>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</si>
  <si>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</si>
  <si>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</si>
  <si>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</si>
  <si>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</si>
  <si>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</si>
  <si>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</si>
  <si>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</si>
  <si>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</si>
  <si>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</si>
  <si>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</si>
  <si>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</si>
  <si>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</si>
  <si>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</si>
  <si>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</si>
  <si>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</si>
  <si>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</si>
  <si>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</si>
  <si>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</si>
  <si>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</si>
  <si>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</si>
  <si>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</si>
  <si>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</si>
  <si>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</si>
  <si>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</si>
  <si>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</si>
  <si>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</si>
  <si>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</si>
  <si>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</si>
  <si>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</si>
  <si>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</si>
  <si>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</si>
  <si>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</si>
  <si>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</si>
  <si>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</si>
  <si>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</si>
  <si>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</si>
  <si>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</si>
  <si>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</si>
  <si>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</si>
  <si>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</si>
  <si>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</si>
  <si>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</si>
  <si>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</si>
  <si>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</si>
  <si>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</si>
  <si>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</si>
  <si>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</si>
  <si>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</si>
  <si>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</si>
  <si>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</si>
  <si>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</si>
  <si>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</si>
  <si>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</si>
  <si>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</si>
  <si>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</si>
  <si>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</si>
  <si>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</si>
  <si>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</si>
  <si>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</si>
  <si>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</si>
  <si>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</si>
  <si>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</si>
  <si>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</si>
  <si>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</si>
  <si>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</si>
  <si>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</si>
  <si>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</si>
  <si>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</si>
  <si>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</si>
  <si>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</si>
  <si>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</si>
  <si>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</si>
  <si>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</si>
  <si>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</si>
  <si>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</si>
  <si>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</si>
  <si>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</si>
  <si>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</si>
  <si>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</si>
  <si>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</si>
  <si>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</si>
  <si>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</si>
  <si>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</si>
  <si>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</si>
  <si>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</si>
  <si>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</si>
  <si>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</si>
  <si>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</si>
  <si>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</si>
  <si>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</si>
  <si>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</si>
  <si>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</si>
  <si>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</si>
  <si>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</si>
  <si>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</si>
  <si>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</si>
  <si>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</si>
  <si>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</si>
  <si>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</si>
  <si>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</si>
  <si>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</si>
  <si>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</si>
  <si>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</si>
  <si>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</si>
  <si>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</si>
  <si>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</si>
  <si>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</si>
  <si>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</si>
  <si>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</si>
  <si>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</si>
  <si>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</si>
  <si>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</si>
  <si>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</si>
  <si>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</si>
  <si>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</si>
  <si>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</si>
  <si>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</si>
  <si>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</si>
  <si>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</si>
  <si>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</si>
  <si>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</si>
  <si>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</si>
  <si>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</si>
  <si>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</si>
  <si>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</si>
  <si>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</si>
  <si>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</si>
  <si>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</si>
  <si>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</si>
  <si>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</si>
  <si>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</si>
  <si>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</si>
  <si>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</si>
  <si>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</si>
  <si>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</si>
  <si>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</si>
  <si>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</si>
  <si>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</si>
  <si>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</si>
  <si>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</si>
  <si>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</si>
  <si>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</si>
  <si>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</si>
  <si>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</si>
  <si>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</si>
  <si>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</si>
  <si>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</si>
  <si>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</si>
  <si>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</si>
  <si>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</si>
  <si>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</si>
  <si>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</si>
  <si>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</si>
  <si>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</si>
  <si>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</si>
  <si>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</si>
  <si>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</si>
  <si>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</si>
  <si>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</si>
  <si>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</si>
  <si>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</si>
  <si>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</si>
  <si>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</si>
  <si>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</si>
  <si>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</si>
  <si>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</si>
  <si>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</si>
  <si>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</si>
  <si>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</si>
  <si>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</si>
  <si>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</si>
  <si>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</si>
  <si>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</si>
  <si>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</si>
  <si>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</si>
  <si>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</si>
  <si>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</si>
  <si>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</si>
  <si>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</si>
  <si>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</si>
  <si>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</si>
  <si>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</si>
  <si>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</si>
  <si>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</si>
  <si>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</si>
  <si>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</si>
  <si>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</si>
  <si>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</si>
  <si>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</si>
  <si>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</si>
  <si>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</si>
  <si>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</si>
  <si>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</si>
  <si>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</si>
  <si>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</si>
  <si>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</si>
  <si>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</si>
  <si>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</si>
  <si>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</si>
  <si>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</si>
  <si>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</si>
  <si>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</si>
  <si>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</si>
  <si>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</si>
  <si>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</si>
  <si>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</si>
  <si>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</si>
  <si>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</si>
  <si>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</si>
  <si>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</si>
  <si>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</si>
  <si>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</si>
  <si>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</si>
  <si>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</si>
  <si>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</si>
  <si>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</si>
  <si>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</si>
  <si>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</si>
  <si>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</si>
  <si>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</si>
  <si>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</si>
  <si>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</si>
  <si>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</si>
  <si>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</si>
  <si>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</si>
  <si>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</si>
  <si>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</si>
  <si>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</si>
  <si>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</si>
  <si>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</si>
  <si>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</si>
  <si>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</si>
  <si>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</si>
  <si>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</si>
  <si>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</si>
  <si>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</si>
  <si>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</si>
  <si>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</si>
  <si>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</si>
  <si>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</si>
  <si>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</si>
  <si>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</si>
  <si>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</si>
  <si>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</si>
  <si>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</si>
  <si>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</si>
  <si>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</si>
  <si>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</si>
  <si>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</si>
  <si>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</si>
  <si>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</si>
  <si>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</si>
  <si>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</si>
  <si>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</si>
  <si>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</si>
  <si>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</si>
  <si>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</si>
  <si>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</si>
  <si>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</si>
  <si>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</si>
  <si>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</si>
  <si>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</si>
  <si>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</si>
  <si>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</si>
  <si>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</si>
  <si>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</si>
  <si>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</si>
  <si>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</si>
  <si>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</si>
  <si>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</si>
  <si>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</si>
  <si>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</si>
  <si>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</si>
  <si>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</si>
  <si>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</si>
  <si>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</si>
  <si>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</si>
  <si>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</si>
  <si>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</si>
  <si>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</si>
  <si>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</si>
  <si>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</si>
  <si>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</si>
  <si>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</si>
  <si>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</si>
  <si>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</si>
  <si>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</si>
  <si>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</si>
  <si>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</si>
  <si>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</si>
  <si>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</si>
  <si>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</si>
  <si>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</si>
  <si>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</si>
  <si>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</si>
  <si>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</si>
  <si>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</si>
  <si>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</si>
  <si>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</si>
  <si>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</si>
  <si>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</si>
  <si>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</si>
  <si>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</si>
  <si>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</si>
  <si>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</si>
  <si>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</si>
  <si>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</si>
  <si>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</si>
  <si>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</si>
  <si>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</si>
  <si>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</si>
  <si>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</si>
  <si>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</si>
  <si>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</si>
  <si>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</si>
  <si>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</si>
  <si>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</si>
  <si>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</si>
  <si>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</si>
  <si>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</si>
  <si>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</si>
  <si>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</si>
  <si>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</si>
  <si>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</si>
  <si>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</si>
  <si>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</si>
  <si>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</si>
  <si>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</si>
  <si>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</si>
  <si>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</si>
  <si>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</si>
  <si>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</si>
  <si>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</si>
  <si>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</si>
  <si>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</si>
  <si>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</si>
  <si>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</si>
  <si>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</si>
  <si>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</si>
  <si>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</si>
  <si>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</si>
  <si>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</si>
  <si>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</si>
  <si>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</si>
  <si>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</si>
  <si>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</si>
  <si>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</si>
  <si>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</si>
  <si>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</si>
  <si>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</si>
  <si>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</si>
  <si>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</si>
  <si>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</si>
  <si>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</si>
  <si>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</si>
  <si>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</si>
  <si>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</si>
  <si>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</si>
  <si>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</si>
  <si>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</si>
  <si>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</si>
  <si>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</si>
  <si>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</si>
  <si>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</si>
  <si>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</si>
  <si>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</si>
  <si>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</si>
  <si>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</si>
  <si>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</si>
  <si>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</si>
  <si>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</si>
  <si>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</si>
  <si>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</si>
  <si>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</si>
  <si>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</si>
  <si>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</si>
  <si>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</si>
  <si>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</si>
  <si>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</si>
  <si>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</si>
  <si>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</si>
  <si>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</si>
  <si>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</si>
  <si>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</si>
  <si>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</si>
  <si>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</si>
  <si>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</si>
  <si>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</si>
  <si>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</si>
  <si>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</si>
  <si>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</si>
  <si>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</si>
  <si>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</si>
  <si>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</si>
  <si>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</si>
  <si>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</si>
  <si>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</si>
  <si>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</si>
  <si>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</si>
  <si>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</si>
  <si>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</si>
  <si>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</si>
  <si>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</si>
  <si>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</si>
  <si>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</si>
  <si>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</si>
  <si>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</si>
  <si>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</si>
  <si>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</si>
  <si>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</si>
  <si>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</si>
  <si>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</si>
  <si>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</si>
  <si>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</si>
  <si>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</si>
  <si>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</si>
  <si>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</si>
  <si>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</si>
  <si>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</si>
  <si>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</si>
  <si>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</si>
  <si>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</si>
  <si>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</si>
  <si>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</si>
  <si>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</si>
  <si>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</si>
  <si>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</si>
  <si>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</si>
  <si>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</si>
  <si>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</si>
  <si>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</si>
  <si>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</si>
  <si>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</si>
  <si>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</si>
  <si>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</si>
  <si>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</si>
  <si>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</si>
  <si>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</si>
  <si>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</si>
  <si>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</si>
  <si>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</si>
  <si>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</si>
  <si>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</si>
  <si>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</si>
  <si>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</si>
  <si>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</si>
  <si>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</si>
  <si>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</si>
  <si>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</si>
  <si>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</si>
  <si>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</si>
  <si>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</si>
  <si>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</si>
  <si>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</si>
  <si>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</si>
  <si>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</si>
  <si>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</si>
  <si>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</si>
  <si>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</si>
  <si>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</si>
  <si>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</si>
  <si>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</si>
  <si>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</si>
  <si>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</si>
  <si>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</si>
  <si>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</si>
  <si>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</si>
  <si>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</si>
  <si>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</si>
  <si>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</si>
  <si>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</si>
  <si>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</si>
  <si>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</si>
  <si>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</si>
  <si>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</si>
  <si>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</si>
  <si>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</si>
  <si>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</si>
  <si>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</si>
  <si>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</si>
  <si>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</si>
  <si>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</si>
  <si>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</si>
  <si>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</si>
  <si>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</si>
  <si>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</si>
  <si>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</si>
  <si>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</si>
  <si>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</si>
  <si>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</si>
  <si>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</si>
  <si>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</si>
  <si>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</si>
  <si>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</si>
  <si>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</si>
  <si>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</si>
  <si>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</si>
  <si>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</si>
  <si>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</si>
  <si>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</si>
  <si>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</si>
  <si>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</si>
  <si>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</si>
  <si>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</si>
  <si>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</si>
  <si>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</si>
  <si>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</si>
  <si>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</si>
  <si>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</si>
  <si>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</si>
  <si>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</si>
  <si>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</si>
  <si>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</si>
  <si>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</si>
  <si>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</si>
  <si>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</si>
  <si>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</si>
  <si>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</si>
  <si>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</si>
  <si>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</si>
  <si>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</si>
  <si>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</si>
  <si>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</si>
  <si>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</si>
  <si>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</si>
  <si>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</si>
  <si>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</si>
  <si>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</si>
  <si>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</si>
  <si>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</si>
  <si>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</si>
  <si>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</si>
  <si>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</si>
  <si>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</si>
  <si>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</si>
  <si>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</si>
  <si>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</si>
  <si>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</si>
  <si>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</si>
  <si>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</si>
  <si>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</si>
  <si>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</si>
  <si>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</si>
  <si>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</si>
  <si>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</si>
  <si>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</si>
  <si>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</si>
  <si>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</si>
  <si>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</si>
  <si>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</si>
  <si>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</si>
  <si>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</si>
  <si>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</si>
  <si>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</si>
  <si>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</si>
  <si>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</si>
  <si>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</si>
  <si>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</si>
  <si>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</si>
  <si>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</si>
  <si>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</si>
  <si>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</si>
  <si>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</si>
  <si>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</si>
  <si>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</si>
  <si>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</si>
  <si>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</si>
  <si>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</si>
  <si>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</si>
  <si>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</si>
  <si>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</si>
  <si>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</si>
  <si>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</si>
  <si>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</si>
  <si>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</si>
  <si>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</si>
  <si>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</si>
  <si>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</si>
  <si>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</si>
  <si>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</si>
  <si>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</si>
  <si>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</si>
  <si>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</si>
  <si>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</si>
  <si>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</si>
  <si>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</si>
  <si>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</si>
  <si>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</si>
  <si>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</si>
  <si>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</si>
  <si>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</si>
  <si>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</si>
  <si>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</si>
  <si>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</si>
  <si>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</si>
  <si>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</si>
  <si>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</si>
  <si>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</si>
  <si>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</si>
  <si>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</si>
  <si>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</si>
  <si>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</si>
  <si>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</si>
  <si>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</si>
  <si>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</si>
  <si>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</si>
  <si>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</si>
  <si>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</si>
  <si>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</si>
  <si>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</si>
  <si>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</si>
  <si>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</si>
  <si>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</si>
  <si>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</si>
  <si>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</si>
  <si>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</si>
  <si>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</si>
  <si>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</si>
  <si>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</si>
  <si>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</si>
  <si>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</si>
  <si>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</si>
  <si>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</si>
  <si>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</si>
  <si>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</si>
  <si>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</si>
  <si>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</si>
  <si>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</si>
  <si>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</si>
  <si>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</si>
  <si>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</si>
  <si>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</si>
  <si>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</si>
  <si>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</si>
  <si>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</si>
  <si>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</si>
  <si>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</si>
  <si>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</si>
  <si>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</si>
  <si>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</si>
  <si>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</si>
  <si>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</si>
  <si>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</si>
  <si>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</si>
  <si>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</si>
  <si>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</si>
  <si>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</si>
  <si>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</si>
  <si>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</si>
  <si>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</si>
  <si>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</si>
  <si>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</si>
  <si>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</si>
  <si>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</si>
  <si>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</si>
  <si>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</si>
  <si>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</si>
  <si>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</si>
  <si>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</si>
  <si>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</si>
  <si>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</si>
  <si>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</si>
  <si>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</si>
  <si>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</si>
  <si>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</si>
  <si>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</si>
  <si>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</si>
  <si>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</si>
  <si>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</si>
  <si>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</si>
  <si>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</si>
  <si>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</si>
  <si>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</si>
  <si>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</si>
  <si>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</si>
  <si>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</si>
  <si>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</si>
  <si>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</si>
  <si>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</si>
  <si>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</si>
  <si>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</si>
  <si>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</si>
  <si>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</si>
  <si>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</si>
  <si>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</si>
  <si>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</si>
  <si>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</si>
  <si>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</si>
  <si>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</si>
  <si>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</si>
  <si>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</si>
  <si>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</si>
  <si>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</si>
  <si>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</si>
  <si>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</si>
  <si>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</si>
  <si>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</si>
  <si>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</si>
  <si>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</si>
  <si>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</si>
  <si>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</si>
  <si>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</si>
  <si>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</si>
  <si>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</si>
  <si>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</si>
  <si>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</si>
  <si>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</si>
  <si>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</si>
  <si>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</si>
  <si>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</si>
  <si>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</si>
  <si>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</si>
  <si>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</si>
  <si>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</si>
  <si>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</si>
  <si>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</si>
  <si>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</si>
  <si>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</si>
  <si>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</si>
  <si>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</si>
  <si>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</si>
  <si>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</si>
  <si>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</si>
  <si>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</si>
  <si>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</si>
  <si>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</si>
  <si>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</si>
  <si>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</si>
  <si>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</si>
  <si>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</si>
  <si>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</si>
  <si>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</si>
  <si>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</si>
  <si>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</si>
  <si>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</si>
  <si>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</si>
  <si>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</si>
  <si>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</si>
  <si>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</si>
  <si>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</si>
  <si>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</si>
  <si>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</si>
  <si>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</si>
  <si>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</si>
  <si>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</si>
  <si>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</si>
  <si>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</si>
  <si>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</si>
  <si>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</si>
  <si>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</si>
  <si>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</si>
  <si>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</si>
  <si>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</si>
  <si>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</si>
  <si>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</si>
  <si>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</si>
  <si>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</si>
  <si>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</si>
  <si>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</si>
  <si>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</si>
  <si>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</si>
  <si>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</si>
  <si>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</si>
  <si>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</si>
  <si>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</si>
  <si>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</si>
  <si>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</si>
  <si>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</si>
  <si>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</si>
  <si>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</si>
  <si>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</si>
  <si>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</si>
  <si>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</si>
  <si>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</si>
  <si>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</si>
  <si>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</si>
  <si>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</si>
  <si>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</si>
  <si>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</si>
  <si>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</si>
  <si>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</si>
  <si>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</si>
  <si>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</si>
  <si>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</si>
  <si>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</si>
  <si>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</si>
  <si>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</si>
  <si>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</si>
  <si>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</si>
  <si>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</si>
  <si>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</si>
  <si>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</si>
  <si>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</si>
  <si>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</si>
  <si>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</si>
  <si>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</si>
  <si>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</si>
  <si>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</si>
  <si>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</si>
  <si>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</si>
  <si>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</si>
  <si>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</si>
  <si>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</si>
  <si>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</si>
  <si>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</si>
  <si>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</si>
  <si>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</si>
  <si>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</si>
  <si>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</si>
  <si>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</si>
  <si>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</si>
  <si>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</si>
  <si>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</si>
  <si>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</si>
  <si>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</si>
  <si>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</si>
  <si>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</si>
  <si>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</si>
  <si>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</si>
  <si>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</si>
  <si>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</si>
  <si>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</si>
  <si>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</si>
  <si>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</si>
  <si>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</si>
  <si>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</si>
  <si>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</si>
  <si>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</si>
  <si>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</si>
  <si>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</si>
  <si>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</si>
  <si>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</si>
  <si>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</si>
  <si>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</si>
  <si>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</si>
  <si>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</si>
  <si>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</si>
  <si>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</si>
  <si>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</si>
  <si>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</si>
  <si>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</si>
  <si>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</si>
  <si>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</si>
  <si>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</si>
  <si>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</si>
  <si>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</si>
  <si>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</si>
  <si>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</si>
  <si>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</si>
  <si>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</si>
  <si>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</si>
  <si>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</si>
  <si>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</si>
  <si>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</si>
  <si>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</si>
  <si>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</si>
  <si>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</si>
  <si>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</si>
  <si>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</si>
  <si>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</si>
  <si>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</si>
  <si>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</si>
  <si>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</si>
  <si>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</si>
  <si>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</si>
  <si>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</si>
  <si>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</si>
  <si>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</si>
  <si>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</si>
  <si>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</si>
  <si>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</si>
  <si>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</si>
  <si>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</si>
  <si>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</si>
  <si>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</si>
  <si>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</si>
  <si>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</si>
  <si>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</si>
  <si>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</si>
  <si>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</si>
  <si>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</si>
  <si>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</si>
  <si>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</si>
  <si>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</si>
  <si>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</si>
  <si>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</si>
  <si>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</si>
  <si>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</si>
  <si>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</si>
  <si>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</si>
  <si>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</si>
  <si>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</si>
  <si>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</si>
  <si>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</si>
  <si>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</si>
  <si>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</si>
  <si>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</si>
  <si>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</si>
  <si>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</si>
  <si>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</si>
  <si>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</si>
  <si>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</si>
  <si>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</si>
  <si>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</si>
  <si>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</si>
  <si>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</si>
  <si>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</si>
  <si>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</si>
  <si>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</si>
  <si>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</si>
  <si>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</si>
  <si>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</si>
  <si>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</si>
  <si>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</si>
  <si>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</si>
  <si>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</si>
  <si>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</si>
  <si>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</si>
  <si>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</si>
  <si>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</si>
  <si>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</si>
  <si>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</si>
  <si>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</si>
  <si>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</si>
  <si>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</si>
  <si>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</si>
  <si>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</si>
  <si>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</si>
  <si>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</si>
  <si>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</si>
  <si>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</si>
  <si>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</si>
  <si>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</si>
  <si>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</si>
  <si>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</si>
  <si>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</si>
  <si>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</si>
  <si>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</si>
  <si>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</si>
  <si>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</si>
  <si>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</si>
  <si>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</si>
  <si>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</si>
  <si>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</si>
  <si>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</si>
  <si>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</si>
  <si>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</si>
  <si>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</si>
  <si>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</si>
  <si>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</si>
  <si>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</si>
  <si>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</si>
  <si>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</si>
  <si>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</si>
  <si>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</si>
  <si>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</si>
  <si>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</si>
  <si>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</si>
  <si>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</si>
  <si>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</si>
  <si>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</si>
  <si>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</si>
  <si>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</si>
  <si>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</si>
  <si>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</si>
  <si>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</si>
  <si>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</si>
  <si>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</si>
  <si>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</si>
  <si>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</si>
  <si>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</si>
  <si>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</si>
  <si>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</si>
  <si>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</si>
  <si>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</si>
  <si>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</si>
  <si>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</si>
  <si>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</si>
  <si>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</si>
  <si>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</si>
  <si>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</si>
  <si>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</si>
  <si>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</si>
  <si>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</si>
  <si>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</si>
  <si>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</si>
  <si>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</si>
  <si>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</si>
  <si>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</si>
  <si>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</si>
  <si>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</si>
  <si>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</si>
  <si>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</si>
  <si>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</si>
  <si>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</si>
  <si>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</si>
  <si>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</si>
  <si>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</si>
  <si>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</si>
  <si>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</si>
  <si>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</si>
  <si>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</si>
  <si>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</si>
  <si>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</si>
  <si>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</si>
  <si>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</si>
  <si>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</si>
  <si>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</si>
  <si>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</si>
  <si>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</si>
  <si>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</si>
  <si>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</si>
  <si>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</si>
  <si>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</si>
  <si>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</si>
  <si>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</si>
  <si>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</si>
  <si>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</si>
  <si>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</si>
  <si>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</si>
  <si>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</si>
  <si>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</si>
  <si>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</si>
  <si>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</si>
  <si>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</si>
  <si>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</si>
  <si>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</si>
  <si>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</si>
  <si>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</si>
  <si>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</si>
  <si>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</si>
  <si>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</si>
  <si>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</si>
  <si>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</si>
  <si>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</si>
  <si>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</si>
  <si>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</si>
  <si>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</si>
  <si>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</si>
  <si>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</si>
  <si>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</si>
  <si>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</si>
  <si>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</si>
  <si>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</si>
  <si>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</si>
  <si>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</si>
  <si>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</si>
  <si>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</si>
  <si>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</si>
  <si>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</si>
  <si>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</si>
  <si>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</si>
  <si>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</si>
  <si>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</si>
  <si>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</si>
  <si>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</si>
  <si>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</si>
  <si>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</si>
  <si>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</si>
  <si>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</si>
  <si>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</si>
  <si>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</si>
  <si>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</si>
  <si>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</si>
  <si>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</si>
  <si>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</si>
  <si>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</si>
  <si>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</si>
  <si>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</si>
  <si>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</si>
  <si>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</si>
  <si>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</si>
  <si>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</si>
  <si>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</si>
  <si>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</si>
  <si>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</si>
  <si>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</si>
  <si>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</si>
  <si>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</si>
  <si>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</si>
  <si>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</si>
  <si>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</si>
  <si>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</si>
  <si>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</si>
  <si>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</si>
  <si>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</si>
  <si>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</si>
  <si>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</si>
  <si>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</si>
  <si>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</si>
  <si>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</si>
  <si>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</si>
  <si>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</si>
  <si>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</si>
  <si>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</si>
  <si>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</si>
  <si>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</si>
  <si>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</si>
  <si>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</si>
  <si>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</si>
  <si>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</si>
  <si>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</si>
  <si>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</si>
  <si>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</si>
  <si>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</si>
  <si>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</si>
  <si>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</si>
  <si>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</si>
  <si>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</si>
  <si>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</si>
  <si>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</si>
  <si>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</si>
  <si>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</si>
  <si>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</si>
  <si>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</si>
  <si>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</si>
  <si>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</si>
  <si>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</si>
  <si>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</si>
  <si>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</si>
  <si>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</si>
  <si>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</si>
  <si>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</si>
  <si>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</si>
  <si>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</si>
  <si>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</si>
  <si>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</si>
  <si>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</si>
  <si>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</si>
  <si>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</si>
  <si>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</si>
  <si>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</si>
  <si>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</si>
  <si>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</si>
  <si>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</si>
  <si>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</si>
  <si>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</si>
  <si>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</si>
  <si>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</si>
  <si>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</si>
  <si>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</si>
  <si>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</si>
  <si>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</si>
  <si>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</si>
  <si>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</si>
  <si>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</si>
  <si>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</si>
  <si>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</si>
  <si>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</si>
  <si>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</si>
  <si>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</si>
  <si>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</si>
  <si>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</si>
  <si>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</si>
  <si>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</si>
  <si>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</si>
  <si>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</si>
  <si>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</si>
  <si>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</si>
  <si>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</si>
  <si>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</si>
  <si>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</si>
  <si>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</si>
  <si>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</si>
  <si>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</si>
  <si>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</si>
  <si>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</si>
  <si>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</si>
  <si>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</si>
  <si>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</si>
  <si>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</si>
  <si>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</si>
  <si>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</si>
  <si>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</si>
  <si>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</si>
  <si>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</si>
  <si>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</si>
  <si>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</si>
  <si>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</si>
  <si>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</si>
  <si>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</si>
  <si>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</si>
  <si>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</si>
  <si>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</si>
  <si>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</si>
  <si>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</si>
  <si>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</si>
  <si>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</si>
  <si>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</si>
  <si>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</si>
  <si>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</si>
  <si>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</si>
  <si>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</si>
  <si>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</si>
  <si>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</si>
  <si>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</si>
  <si>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</si>
  <si>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</si>
  <si>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</si>
  <si>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</si>
  <si>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</si>
  <si>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</si>
  <si>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</si>
  <si>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</si>
  <si>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</si>
  <si>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</si>
  <si>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</si>
  <si>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</si>
  <si>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</si>
  <si>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</si>
  <si>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</si>
  <si>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</si>
  <si>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</si>
  <si>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</si>
  <si>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</si>
  <si>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</si>
  <si>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</si>
  <si>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</si>
  <si>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</si>
  <si>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</si>
  <si>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</si>
  <si>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</si>
  <si>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</si>
  <si>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</si>
  <si>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</si>
  <si>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</si>
  <si>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</si>
  <si>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</si>
  <si>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</si>
  <si>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</si>
  <si>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</si>
  <si>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</si>
  <si>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</si>
  <si>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</si>
  <si>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</si>
  <si>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</si>
  <si>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</si>
  <si>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</si>
  <si>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</si>
  <si>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</si>
  <si>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</si>
  <si>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</si>
  <si>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</si>
  <si>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</si>
  <si>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</si>
  <si>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</si>
  <si>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</si>
  <si>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</si>
  <si>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</si>
  <si>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</si>
  <si>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</si>
  <si>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</si>
  <si>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</si>
  <si>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</si>
  <si>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</si>
  <si>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</si>
  <si>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</si>
  <si>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</si>
  <si>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</si>
  <si>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</si>
  <si>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</si>
  <si>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</si>
  <si>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</si>
  <si>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</si>
  <si>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</si>
  <si>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</si>
  <si>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</si>
  <si>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</si>
  <si>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</si>
  <si>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</si>
  <si>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</si>
  <si>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</si>
  <si>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</si>
  <si>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</si>
  <si>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</si>
  <si>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</si>
  <si>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</si>
  <si>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</si>
  <si>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</si>
  <si>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</si>
  <si>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</si>
  <si>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</si>
  <si>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</si>
  <si>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</si>
  <si>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</si>
  <si>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</si>
  <si>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</si>
  <si>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</si>
  <si>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</si>
  <si>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</si>
  <si>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</si>
  <si>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</si>
  <si>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</si>
  <si>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</si>
  <si>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</si>
  <si>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</si>
  <si>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</si>
  <si>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</si>
  <si>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</si>
  <si>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</si>
  <si>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</si>
  <si>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</si>
  <si>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</si>
  <si>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</si>
  <si>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</si>
  <si>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</si>
  <si>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</si>
  <si>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</si>
  <si>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</si>
  <si>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</si>
  <si>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</si>
  <si>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</si>
  <si>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</si>
  <si>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</si>
  <si>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</si>
  <si>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</si>
  <si>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</si>
  <si>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</si>
  <si>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</si>
  <si>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</si>
  <si>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</si>
  <si>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</si>
  <si>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</si>
  <si>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</si>
  <si>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</si>
  <si>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</si>
  <si>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</si>
  <si>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</si>
  <si>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</si>
  <si>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</si>
  <si>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</si>
  <si>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</si>
  <si>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</si>
  <si>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</si>
  <si>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</si>
  <si>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</si>
  <si>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</si>
  <si>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</si>
  <si>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</si>
  <si>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</si>
  <si>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</si>
  <si>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</si>
  <si>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</si>
  <si>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</si>
  <si>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</si>
  <si>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</si>
  <si>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</si>
  <si>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</si>
  <si>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</si>
  <si>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</si>
  <si>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</si>
  <si>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</si>
  <si>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</si>
  <si>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</si>
  <si>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</si>
  <si>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</si>
  <si>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</si>
  <si>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</si>
  <si>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</si>
  <si>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</si>
  <si>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</si>
  <si>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</si>
  <si>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</si>
  <si>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</si>
  <si>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</si>
  <si>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</si>
  <si>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</si>
  <si>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</si>
  <si>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</si>
  <si>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</si>
  <si>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</si>
  <si>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</si>
  <si>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</si>
  <si>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</si>
  <si>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</si>
  <si>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</si>
  <si>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</si>
  <si>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</si>
  <si>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</si>
  <si>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</si>
  <si>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</si>
  <si>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</si>
  <si>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</si>
  <si>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</si>
  <si>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</si>
  <si>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</si>
  <si>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</si>
  <si>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</si>
  <si>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</si>
  <si>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</si>
  <si>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</si>
  <si>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</si>
  <si>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</si>
  <si>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</si>
  <si>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</si>
  <si>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</si>
  <si>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</si>
  <si>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</si>
  <si>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</si>
  <si>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</si>
  <si>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</si>
  <si>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</si>
  <si>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</si>
  <si>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</si>
  <si>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</si>
  <si>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</si>
  <si>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</si>
  <si>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</si>
  <si>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</si>
  <si>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</si>
  <si>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</si>
  <si>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</si>
  <si>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</si>
  <si>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</si>
  <si>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</si>
  <si>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</si>
  <si>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</si>
  <si>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</si>
  <si>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</si>
  <si>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</si>
  <si>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</si>
  <si>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</si>
  <si>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</si>
  <si>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</si>
  <si>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</si>
  <si>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</si>
  <si>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</si>
  <si>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</si>
  <si>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</si>
  <si>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</si>
  <si>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</si>
  <si>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</si>
  <si>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</si>
  <si>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</si>
  <si>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</si>
  <si>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</si>
  <si>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</si>
  <si>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</si>
  <si>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</si>
  <si>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</si>
  <si>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</si>
  <si>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</si>
  <si>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</si>
  <si>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</si>
  <si>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</si>
  <si>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</si>
  <si>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</si>
  <si>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</si>
  <si>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</si>
  <si>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</si>
  <si>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</si>
  <si>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</si>
  <si>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</si>
  <si>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</si>
  <si>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</si>
  <si>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</si>
  <si>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</si>
  <si>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</si>
  <si>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</si>
  <si>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</si>
  <si>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</si>
  <si>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</si>
  <si>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</si>
  <si>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</si>
  <si>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</si>
  <si>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</si>
  <si>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</si>
  <si>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</si>
  <si>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</si>
  <si>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</si>
  <si>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</si>
  <si>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</si>
  <si>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</si>
  <si>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</si>
  <si>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</si>
  <si>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</si>
  <si>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</si>
  <si>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</si>
  <si>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</si>
  <si>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</si>
  <si>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</si>
  <si>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</si>
  <si>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</si>
  <si>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</si>
  <si>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</si>
  <si>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</si>
  <si>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</si>
  <si>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</si>
  <si>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</si>
  <si>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</si>
  <si>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</si>
  <si>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</si>
  <si>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</si>
  <si>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</si>
  <si>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</si>
  <si>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</si>
  <si>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</si>
  <si>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</si>
  <si>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</si>
  <si>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</si>
  <si>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</si>
  <si>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</si>
  <si>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</si>
  <si>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</si>
  <si>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</si>
  <si>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</si>
  <si>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</si>
  <si>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</si>
  <si>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</si>
  <si>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</si>
  <si>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</si>
  <si>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</si>
  <si>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</si>
  <si>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</si>
  <si>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</si>
  <si>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</si>
  <si>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</si>
  <si>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</si>
  <si>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</si>
  <si>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</si>
  <si>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</si>
  <si>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</si>
  <si>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</si>
  <si>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</si>
  <si>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</si>
  <si>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</si>
  <si>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</si>
  <si>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</si>
  <si>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</si>
  <si>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</si>
  <si>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</si>
  <si>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</si>
  <si>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</si>
  <si>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</si>
  <si>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</si>
  <si>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</si>
  <si>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</si>
  <si>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</si>
  <si>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</si>
  <si>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</si>
  <si>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</si>
  <si>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</si>
  <si>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</si>
  <si>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</si>
  <si>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</si>
  <si>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</si>
  <si>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</si>
  <si>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</si>
  <si>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</si>
  <si>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</si>
  <si>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</si>
  <si>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</si>
  <si>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</si>
  <si>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</si>
  <si>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</si>
  <si>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</si>
  <si>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</si>
  <si>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</si>
  <si>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</si>
  <si>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</si>
  <si>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</si>
  <si>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</si>
  <si>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</si>
  <si>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</si>
  <si>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</si>
  <si>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</si>
  <si>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</si>
  <si>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</si>
  <si>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</si>
  <si>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</si>
  <si>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</si>
  <si>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</si>
  <si>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</si>
  <si>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</si>
  <si>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</si>
  <si>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</si>
  <si>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</si>
  <si>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</si>
  <si>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</si>
  <si>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</si>
  <si>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</si>
  <si>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</si>
  <si>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</si>
  <si>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</si>
  <si>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</si>
  <si>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</si>
  <si>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</si>
  <si>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</si>
  <si>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</si>
  <si>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</si>
  <si>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</si>
  <si>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</si>
  <si>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</si>
  <si>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</si>
  <si>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</si>
  <si>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</si>
  <si>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</si>
  <si>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</si>
  <si>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</si>
  <si>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</si>
  <si>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</si>
  <si>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</si>
  <si>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</si>
  <si>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</si>
  <si>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</si>
  <si>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</si>
  <si>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</si>
  <si>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</si>
  <si>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</si>
  <si>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</si>
  <si>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</si>
  <si>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</si>
  <si>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</si>
  <si>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</si>
  <si>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</si>
  <si>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</si>
  <si>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</si>
  <si>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</si>
  <si>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</si>
  <si>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</si>
  <si>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</si>
  <si>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</si>
  <si>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</si>
  <si>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</si>
  <si>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</si>
  <si>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</si>
  <si>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</si>
  <si>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</si>
  <si>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</si>
  <si>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</si>
  <si>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</si>
  <si>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</si>
  <si>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</si>
  <si>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</si>
  <si>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</si>
  <si>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</si>
  <si>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</si>
  <si>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</si>
  <si>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</si>
  <si>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</si>
  <si>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</si>
  <si>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</si>
  <si>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</si>
  <si>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</si>
  <si>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</si>
  <si>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</si>
  <si>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</si>
  <si>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</si>
  <si>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</si>
  <si>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</si>
  <si>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</si>
  <si>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</si>
  <si>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</si>
  <si>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</si>
  <si>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</si>
  <si>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</si>
  <si>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</si>
  <si>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</si>
  <si>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</si>
  <si>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</si>
  <si>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</si>
  <si>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</si>
  <si>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</si>
  <si>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</si>
  <si>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</si>
  <si>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</si>
  <si>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</si>
  <si>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</si>
  <si>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</si>
  <si>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</si>
  <si>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</si>
  <si>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</si>
  <si>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</si>
  <si>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</si>
  <si>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</si>
  <si>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</si>
  <si>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</si>
  <si>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</si>
  <si>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</si>
  <si>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</si>
  <si>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</si>
  <si>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</si>
  <si>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</si>
  <si>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</si>
  <si>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</si>
  <si>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</si>
  <si>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</si>
  <si>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</si>
  <si>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</si>
  <si>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</si>
  <si>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</si>
  <si>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</si>
  <si>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</si>
  <si>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</si>
  <si>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</si>
  <si>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</si>
  <si>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</si>
  <si>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</si>
  <si>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</si>
  <si>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</si>
  <si>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</si>
  <si>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</si>
  <si>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</si>
  <si>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</si>
  <si>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</si>
  <si>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</si>
  <si>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</si>
  <si>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</si>
  <si>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</si>
  <si>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</si>
  <si>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</si>
  <si>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</si>
  <si>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</si>
  <si>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</si>
  <si>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</si>
  <si>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</si>
  <si>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</si>
  <si>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</si>
  <si>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</si>
  <si>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</si>
  <si>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</si>
  <si>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</si>
  <si>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</si>
  <si>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</si>
  <si>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</si>
  <si>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</si>
  <si>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</si>
  <si>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</si>
  <si>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</si>
  <si>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</si>
  <si>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</si>
  <si>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</si>
  <si>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</si>
  <si>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</si>
  <si>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</si>
  <si>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</si>
  <si>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</si>
  <si>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</si>
  <si>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</si>
  <si>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</si>
  <si>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</si>
  <si>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</si>
  <si>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</si>
  <si>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</si>
  <si>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</si>
  <si>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</si>
  <si>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</si>
  <si>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</si>
  <si>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</si>
  <si>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</si>
  <si>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</si>
  <si>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</si>
  <si>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</si>
  <si>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</si>
  <si>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</si>
  <si>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</si>
  <si>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</si>
  <si>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</si>
  <si>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</si>
  <si>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</si>
  <si>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</si>
  <si>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</si>
  <si>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</si>
  <si>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</si>
  <si>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</si>
  <si>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</si>
  <si>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</si>
  <si>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</si>
  <si>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</si>
  <si>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</si>
  <si>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</si>
  <si>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</si>
  <si>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</si>
  <si>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</si>
  <si>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</si>
  <si>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</si>
  <si>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</si>
  <si>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</si>
  <si>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</si>
  <si>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</si>
  <si>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</si>
  <si>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</si>
  <si>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</si>
  <si>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</si>
  <si>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</si>
  <si>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</si>
  <si>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</si>
  <si>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</si>
  <si>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</si>
  <si>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</si>
  <si>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</si>
  <si>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</si>
  <si>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</si>
  <si>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</si>
  <si>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</si>
  <si>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</si>
  <si>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</si>
  <si>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</si>
  <si>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</si>
  <si>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</si>
  <si>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</si>
  <si>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</si>
  <si>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</si>
  <si>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</si>
  <si>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</si>
  <si>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</si>
  <si>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</si>
  <si>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</si>
  <si>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</si>
  <si>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</si>
  <si>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</si>
  <si>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</si>
  <si>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</si>
  <si>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</si>
  <si>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</si>
  <si>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</si>
  <si>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</si>
  <si>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</si>
  <si>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</si>
  <si>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</si>
  <si>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</si>
  <si>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</si>
  <si>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</si>
  <si>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</si>
  <si>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</si>
  <si>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</si>
  <si>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</si>
  <si>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</si>
  <si>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</si>
  <si>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</si>
  <si>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</si>
  <si>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</si>
  <si>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</si>
  <si>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</si>
  <si>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</si>
  <si>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</si>
  <si>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</si>
  <si>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</si>
  <si>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</si>
  <si>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</si>
  <si>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</si>
  <si>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</si>
  <si>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</si>
  <si>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</si>
  <si>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</si>
  <si>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</si>
  <si>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</si>
  <si>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</si>
  <si>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</si>
  <si>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</si>
  <si>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</si>
  <si>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</si>
  <si>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</si>
  <si>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</si>
  <si>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</si>
  <si>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</si>
  <si>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</si>
  <si>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</si>
  <si>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</si>
  <si>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</si>
  <si>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</si>
  <si>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</si>
  <si>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</si>
  <si>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</si>
  <si>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</si>
  <si>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</si>
  <si>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</si>
  <si>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</si>
  <si>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</si>
  <si>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</si>
  <si>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</si>
  <si>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</si>
  <si>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</si>
  <si>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</si>
  <si>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</si>
  <si>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</si>
  <si>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</si>
  <si>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</si>
  <si>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</si>
  <si>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</si>
  <si>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</si>
  <si>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</si>
  <si>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</si>
  <si>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</si>
  <si>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</si>
  <si>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</si>
  <si>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</si>
  <si>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</si>
  <si>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</si>
  <si>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</si>
  <si>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</si>
  <si>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</si>
  <si>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</si>
  <si>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</si>
  <si>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</si>
  <si>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</si>
  <si>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</si>
  <si>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</si>
  <si>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</si>
  <si>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</si>
  <si>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</si>
  <si>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</si>
  <si>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</si>
  <si>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</si>
  <si>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</si>
  <si>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</si>
  <si>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</si>
  <si>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</si>
  <si>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</si>
  <si>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</si>
  <si>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</si>
  <si>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</si>
  <si>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</si>
  <si>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</si>
  <si>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</si>
  <si>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</si>
  <si>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</si>
  <si>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</si>
  <si>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</si>
  <si>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</si>
  <si>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</si>
  <si>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</si>
  <si>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</si>
  <si>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</si>
  <si>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</si>
  <si>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</si>
  <si>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</si>
  <si>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</si>
  <si>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</si>
  <si>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</si>
  <si>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</si>
  <si>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</si>
  <si>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</si>
  <si>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</si>
  <si>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</si>
  <si>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</si>
  <si>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</si>
  <si>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</si>
  <si>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</si>
  <si>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</si>
  <si>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</si>
  <si>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</si>
  <si>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</si>
  <si>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</si>
  <si>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</si>
  <si>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</si>
  <si>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</si>
  <si>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</si>
  <si>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</si>
  <si>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</si>
  <si>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</si>
  <si>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</si>
  <si>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</si>
  <si>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</si>
  <si>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</si>
  <si>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</si>
  <si>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</si>
  <si>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</si>
  <si>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</si>
  <si>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</si>
  <si>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</si>
  <si>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</si>
  <si>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</si>
  <si>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</si>
  <si>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</si>
  <si>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</si>
  <si>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</si>
  <si>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</si>
  <si>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</si>
  <si>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</si>
  <si>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</si>
  <si>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</si>
  <si>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</si>
  <si>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</si>
  <si>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</si>
  <si>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</si>
  <si>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</si>
  <si>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</si>
  <si>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</si>
  <si>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</si>
  <si>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</si>
  <si>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</si>
  <si>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</si>
  <si>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</si>
  <si>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</si>
  <si>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</si>
  <si>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</si>
  <si>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</si>
  <si>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</si>
  <si>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</si>
  <si>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</si>
  <si>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</si>
  <si>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</si>
  <si>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</si>
  <si>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</si>
  <si>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</si>
  <si>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</si>
  <si>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</si>
  <si>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</si>
  <si>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</si>
  <si>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</si>
  <si>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</si>
  <si>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</si>
  <si>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</si>
  <si>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</si>
  <si>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</si>
  <si>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</si>
  <si>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</si>
  <si>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</si>
  <si>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</si>
  <si>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</si>
  <si>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</si>
  <si>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</si>
  <si>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</si>
  <si>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</si>
  <si>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</si>
  <si>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</si>
  <si>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</si>
  <si>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</si>
  <si>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</si>
  <si>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</si>
  <si>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</si>
  <si>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</si>
  <si>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</si>
  <si>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</si>
  <si>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</si>
  <si>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</si>
  <si>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</si>
  <si>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</si>
  <si>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</si>
  <si>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</si>
  <si>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</si>
  <si>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</si>
  <si>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</si>
  <si>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</si>
  <si>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</si>
  <si>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</si>
  <si>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</si>
  <si>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</si>
  <si>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</si>
  <si>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</si>
  <si>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</si>
  <si>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</si>
  <si>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</si>
  <si>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</si>
  <si>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</si>
  <si>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</si>
  <si>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</si>
  <si>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</si>
  <si>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</si>
  <si>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</si>
  <si>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</si>
  <si>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</si>
  <si>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</si>
  <si>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</si>
  <si>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</si>
  <si>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</si>
  <si>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</si>
  <si>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</si>
  <si>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</si>
  <si>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</si>
  <si>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</si>
  <si>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</si>
  <si>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</si>
  <si>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</si>
  <si>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</si>
  <si>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</si>
  <si>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</si>
  <si>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</si>
  <si>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</si>
  <si>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</si>
  <si>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</si>
  <si>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</si>
  <si>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</si>
  <si>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</si>
  <si>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</si>
  <si>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</si>
  <si>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</si>
  <si>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</si>
  <si>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</si>
  <si>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</si>
  <si>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</si>
  <si>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</si>
  <si>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</si>
  <si>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</si>
  <si>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</si>
  <si>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</si>
  <si>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</si>
  <si>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</si>
  <si>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</si>
  <si>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</si>
  <si>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</si>
  <si>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</si>
  <si>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</si>
  <si>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</si>
  <si>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</si>
  <si>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</si>
  <si>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</si>
  <si>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</si>
  <si>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</si>
  <si>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</si>
  <si>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</si>
  <si>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</si>
  <si>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</si>
  <si>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</si>
  <si>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</si>
  <si>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</si>
  <si>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</si>
  <si>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</si>
  <si>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</si>
  <si>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</si>
  <si>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</si>
  <si>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</si>
  <si>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</si>
  <si>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</si>
  <si>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</si>
  <si>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</si>
  <si>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</si>
  <si>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</si>
  <si>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</si>
  <si>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</si>
  <si>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</si>
  <si>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</si>
  <si>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</si>
  <si>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</si>
  <si>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</si>
  <si>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</si>
  <si>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</si>
  <si>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</si>
  <si>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</si>
  <si>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</si>
  <si>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</si>
  <si>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</si>
  <si>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</si>
  <si>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</si>
  <si>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</si>
  <si>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</si>
  <si>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</si>
  <si>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</si>
  <si>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</si>
  <si>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</si>
  <si>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</si>
  <si>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</si>
  <si>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</si>
  <si>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</si>
  <si>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</si>
  <si>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</si>
  <si>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</si>
  <si>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</si>
  <si>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</si>
  <si>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</si>
  <si>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</si>
  <si>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</si>
  <si>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</si>
  <si>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</si>
  <si>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</si>
  <si>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</si>
  <si>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</si>
  <si>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</si>
  <si>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</si>
  <si>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</si>
  <si>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</si>
  <si>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</si>
  <si>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</si>
  <si>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</si>
  <si>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</si>
  <si>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</si>
  <si>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</si>
  <si>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</si>
  <si>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</si>
  <si>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</si>
  <si>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</si>
  <si>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</si>
  <si>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</si>
  <si>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</si>
  <si>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</si>
  <si>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</si>
  <si>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</si>
  <si>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</si>
  <si>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</si>
  <si>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</si>
  <si>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</si>
  <si>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</si>
  <si>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</si>
  <si>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</si>
  <si>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</si>
  <si>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</si>
  <si>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</si>
  <si>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</si>
  <si>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</si>
  <si>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</si>
  <si>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</si>
  <si>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</si>
  <si>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</si>
  <si>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</si>
  <si>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</si>
  <si>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</si>
  <si>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</si>
  <si>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</si>
  <si>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</si>
  <si>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</si>
  <si>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</si>
  <si>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</si>
  <si>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</si>
  <si>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</si>
  <si>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</si>
  <si>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</si>
  <si>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</si>
  <si>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</si>
  <si>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</si>
  <si>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</si>
  <si>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</si>
  <si>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</si>
  <si>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</si>
  <si>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</si>
  <si>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</si>
  <si>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</si>
  <si>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</si>
  <si>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</si>
  <si>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</si>
  <si>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</si>
  <si>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</si>
  <si>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</si>
  <si>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</si>
  <si>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</si>
  <si>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</si>
  <si>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</si>
  <si>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</si>
  <si>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</si>
  <si>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</si>
  <si>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</si>
  <si>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</si>
  <si>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</si>
  <si>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</si>
  <si>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</si>
  <si>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</si>
  <si>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</si>
  <si>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</si>
  <si>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</si>
  <si>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</si>
  <si>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</si>
  <si>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</si>
  <si>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</si>
  <si>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</si>
  <si>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</si>
  <si>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</si>
  <si>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</si>
  <si>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</si>
  <si>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</si>
  <si>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</si>
  <si>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</si>
  <si>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</si>
  <si>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</si>
  <si>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</si>
  <si>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</si>
  <si>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</si>
  <si>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</si>
  <si>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</si>
  <si>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</si>
  <si>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</si>
  <si>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</si>
  <si>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</si>
  <si>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</si>
  <si>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</si>
  <si>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</si>
  <si>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</si>
  <si>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</si>
  <si>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</si>
  <si>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</si>
  <si>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</si>
  <si>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</si>
  <si>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</si>
  <si>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</si>
  <si>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</si>
  <si>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</si>
  <si>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</si>
  <si>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</si>
  <si>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</si>
  <si>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</si>
  <si>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</si>
  <si>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</si>
  <si>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</si>
  <si>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</si>
  <si>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</si>
  <si>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</si>
  <si>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</si>
  <si>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</si>
  <si>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</si>
  <si>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</si>
  <si>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</si>
  <si>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</si>
  <si>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</si>
  <si>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</si>
  <si>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</si>
  <si>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</si>
  <si>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</si>
  <si>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</si>
  <si>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</si>
  <si>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</si>
  <si>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</si>
  <si>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</si>
  <si>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</si>
  <si>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</si>
  <si>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</si>
  <si>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</si>
  <si>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</si>
  <si>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</si>
  <si>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</si>
  <si>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</si>
  <si>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</si>
  <si>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</si>
  <si>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</si>
  <si>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</si>
  <si>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</si>
  <si>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</si>
  <si>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</si>
  <si>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</si>
  <si>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</si>
  <si>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</si>
  <si>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</si>
  <si>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</si>
  <si>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</si>
  <si>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</si>
  <si>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</si>
  <si>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</si>
  <si>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</si>
  <si>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</si>
  <si>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</si>
  <si>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</si>
  <si>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</si>
  <si>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</si>
  <si>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</si>
  <si>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</si>
  <si>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</si>
  <si>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</si>
  <si>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</si>
  <si>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</si>
  <si>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</si>
  <si>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</si>
  <si>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</si>
  <si>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</si>
  <si>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</si>
  <si>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</si>
  <si>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</si>
  <si>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</si>
  <si>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</si>
  <si>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</si>
  <si>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</si>
  <si>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</si>
  <si>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</si>
  <si>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</si>
  <si>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</si>
  <si>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</si>
  <si>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</si>
  <si>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</si>
  <si>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</si>
  <si>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</si>
  <si>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</si>
  <si>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</si>
  <si>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</si>
  <si>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</si>
  <si>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</si>
  <si>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</si>
  <si>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</si>
  <si>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</si>
  <si>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</si>
  <si>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</si>
  <si>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</si>
  <si>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</si>
  <si>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</si>
  <si>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</si>
  <si>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</si>
  <si>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</si>
  <si>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</si>
  <si>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</si>
  <si>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</si>
  <si>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</si>
  <si>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</si>
  <si>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</si>
  <si>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</si>
  <si>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</si>
  <si>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</si>
  <si>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</si>
  <si>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</si>
  <si>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</si>
  <si>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</si>
  <si>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</si>
  <si>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</si>
  <si>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</si>
  <si>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</si>
  <si>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</si>
  <si>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</si>
  <si>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</si>
  <si>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</si>
  <si>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</si>
  <si>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</si>
  <si>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</si>
  <si>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</si>
  <si>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</si>
  <si>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</si>
  <si>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</si>
  <si>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</si>
  <si>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</si>
  <si>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</si>
  <si>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</si>
  <si>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</si>
  <si>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</si>
  <si>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</si>
  <si>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</si>
  <si>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</si>
  <si>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</si>
  <si>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</si>
  <si>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</si>
  <si>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</si>
  <si>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</si>
  <si>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</si>
  <si>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</si>
  <si>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</si>
  <si>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</si>
  <si>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</si>
  <si>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</si>
  <si>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</si>
  <si>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</si>
  <si>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</si>
  <si>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</si>
  <si>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</si>
  <si>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</si>
  <si>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</si>
  <si>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</si>
  <si>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</si>
  <si>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</si>
  <si>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</si>
  <si>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</si>
  <si>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</si>
  <si>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</si>
  <si>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</si>
  <si>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</si>
  <si>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</si>
  <si>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</si>
  <si>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</si>
  <si>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</si>
  <si>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</si>
  <si>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</si>
  <si>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</si>
  <si>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</si>
  <si>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</si>
  <si>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</si>
  <si>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</si>
  <si>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</si>
  <si>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</si>
  <si>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</si>
  <si>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</si>
  <si>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</si>
  <si>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</si>
  <si>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</si>
  <si>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</si>
  <si>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</si>
  <si>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</si>
  <si>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</si>
  <si>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</si>
  <si>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</si>
  <si>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</si>
  <si>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</si>
  <si>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</si>
  <si>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</si>
  <si>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</si>
  <si>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</si>
  <si>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</si>
  <si>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</si>
  <si>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</si>
  <si>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</si>
  <si>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</si>
  <si>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</si>
  <si>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</si>
  <si>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</si>
  <si>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</si>
  <si>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</si>
  <si>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</si>
  <si>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</si>
  <si>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</si>
  <si>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</si>
  <si>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</si>
  <si>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</si>
  <si>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</si>
  <si>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</si>
  <si>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</si>
  <si>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</si>
  <si>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</si>
  <si>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</si>
  <si>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</si>
  <si>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</si>
  <si>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</si>
  <si>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</si>
  <si>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</si>
  <si>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</si>
  <si>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</si>
  <si>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</si>
  <si>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</si>
  <si>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</si>
  <si>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</si>
  <si>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</si>
  <si>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</si>
  <si>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</si>
  <si>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</si>
  <si>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</si>
  <si>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</si>
  <si>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</si>
  <si>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</si>
  <si>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</si>
  <si>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</si>
  <si>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</si>
  <si>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</si>
  <si>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</si>
  <si>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</si>
  <si>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</si>
  <si>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</si>
  <si>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</si>
  <si>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</si>
  <si>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</si>
  <si>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</si>
  <si>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</si>
  <si>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</si>
  <si>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</si>
  <si>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</si>
  <si>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</si>
  <si>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</si>
  <si>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</si>
  <si>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</si>
  <si>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</si>
  <si>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</si>
  <si>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</si>
  <si>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</si>
  <si>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</si>
  <si>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</si>
  <si>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</si>
  <si>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</si>
  <si>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</si>
  <si>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</si>
  <si>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</si>
  <si>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</si>
  <si>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</si>
  <si>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</si>
  <si>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</si>
  <si>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</si>
  <si>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</si>
  <si>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</si>
  <si>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</si>
  <si>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</si>
  <si>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</si>
  <si>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</si>
  <si>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</si>
  <si>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</si>
  <si>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</si>
  <si>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</si>
  <si>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</si>
  <si>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</si>
  <si>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</si>
  <si>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</si>
  <si>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</si>
  <si>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</si>
  <si>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</si>
  <si>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</si>
  <si>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</si>
  <si>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</si>
  <si>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</si>
  <si>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</si>
  <si>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</si>
  <si>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</si>
  <si>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</si>
  <si>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</si>
  <si>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</si>
  <si>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</si>
  <si>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</si>
  <si>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</si>
  <si>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</si>
  <si>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</si>
  <si>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</si>
  <si>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</si>
  <si>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</si>
  <si>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</si>
  <si>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</si>
  <si>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</si>
  <si>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</si>
  <si>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</si>
  <si>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</si>
  <si>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</si>
  <si>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</si>
  <si>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</si>
  <si>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</si>
  <si>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</si>
  <si>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</si>
  <si>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</si>
  <si>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</si>
  <si>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</si>
  <si>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</si>
  <si>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</si>
  <si>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</si>
  <si>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</si>
  <si>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</si>
  <si>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</si>
  <si>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</si>
  <si>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</si>
  <si>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</si>
  <si>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</si>
  <si>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</si>
  <si>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</si>
  <si>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</si>
  <si>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</si>
  <si>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</si>
  <si>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</si>
  <si>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</si>
  <si>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</si>
  <si>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</si>
  <si>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</si>
  <si>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</si>
  <si>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</si>
  <si>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</si>
  <si>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</si>
  <si>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</si>
  <si>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</si>
  <si>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</si>
  <si>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</si>
  <si>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</si>
  <si>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</si>
  <si>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</si>
  <si>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</si>
  <si>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</si>
  <si>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</si>
  <si>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</si>
  <si>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</si>
  <si>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</si>
  <si>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</si>
  <si>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</si>
  <si>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</si>
  <si>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</si>
  <si>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</si>
  <si>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</si>
  <si>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</si>
  <si>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</si>
  <si>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</si>
  <si>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</si>
  <si>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</si>
  <si>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</si>
  <si>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</si>
  <si>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</si>
  <si>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</si>
  <si>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</si>
  <si>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</si>
  <si>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</si>
  <si>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</si>
  <si>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</si>
  <si>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</si>
  <si>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</si>
  <si>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</si>
  <si>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</si>
  <si>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</si>
  <si>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</si>
  <si>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</si>
  <si>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</si>
  <si>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</si>
  <si>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</si>
  <si>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</si>
  <si>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</si>
  <si>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</si>
  <si>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</si>
  <si>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</si>
  <si>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</si>
  <si>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</si>
  <si>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</si>
  <si>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</si>
  <si>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</si>
  <si>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</si>
  <si>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</si>
  <si>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</si>
  <si>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</si>
  <si>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</si>
  <si>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</si>
  <si>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</si>
  <si>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</si>
  <si>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</si>
  <si>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</si>
  <si>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</si>
  <si>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</si>
  <si>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</si>
  <si>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</si>
  <si>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</si>
  <si>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</si>
  <si>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</si>
  <si>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</si>
  <si>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</si>
  <si>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</si>
  <si>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</si>
  <si>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</si>
  <si>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</si>
  <si>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</si>
  <si>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</si>
  <si>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</si>
  <si>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</si>
  <si>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</si>
  <si>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</si>
  <si>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</si>
  <si>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</si>
  <si>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</si>
  <si>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</si>
  <si>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</si>
  <si>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</si>
  <si>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</si>
  <si>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</si>
  <si>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</si>
  <si>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</si>
  <si>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</si>
  <si>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</si>
  <si>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</si>
  <si>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</si>
  <si>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</si>
  <si>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</si>
  <si>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</si>
  <si>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</si>
  <si>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</si>
  <si>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</si>
  <si>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</si>
  <si>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</si>
  <si>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</si>
  <si>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</si>
  <si>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</si>
  <si>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</si>
  <si>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</si>
  <si>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</si>
  <si>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</si>
  <si>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</si>
  <si>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</si>
  <si>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</si>
  <si>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</si>
  <si>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</si>
  <si>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</si>
  <si>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</si>
  <si>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</si>
  <si>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</si>
  <si>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</si>
  <si>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</si>
  <si>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</si>
  <si>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</si>
  <si>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</si>
  <si>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</si>
  <si>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</si>
  <si>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</si>
  <si>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</si>
  <si>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</si>
  <si>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</si>
  <si>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</si>
  <si>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</si>
  <si>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</si>
  <si>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</si>
  <si>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</si>
  <si>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</si>
  <si>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</si>
  <si>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</si>
  <si>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</si>
  <si>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</si>
  <si>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</si>
  <si>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</si>
  <si>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</si>
  <si>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</si>
  <si>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</si>
  <si>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</si>
  <si>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</si>
  <si>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</si>
  <si>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</si>
  <si>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</si>
  <si>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</si>
  <si>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</si>
  <si>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</si>
  <si>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</si>
  <si>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</si>
  <si>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</si>
  <si>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</si>
  <si>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</si>
  <si>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</si>
  <si>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</si>
  <si>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</si>
  <si>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</si>
  <si>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</si>
  <si>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</si>
  <si>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</si>
  <si>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</si>
  <si>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</si>
  <si>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</si>
  <si>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</si>
  <si>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</si>
  <si>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</si>
  <si>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</si>
  <si>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</si>
  <si>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</si>
  <si>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</si>
  <si>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</si>
  <si>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</si>
  <si>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</si>
  <si>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</si>
  <si>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</si>
  <si>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</si>
  <si>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</si>
  <si>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</si>
  <si>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</si>
  <si>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</si>
  <si>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</si>
  <si>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</si>
  <si>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</si>
  <si>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</si>
  <si>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</si>
  <si>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</si>
  <si>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</si>
  <si>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</si>
  <si>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</si>
  <si>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</si>
  <si>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</si>
  <si>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</si>
  <si>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</si>
  <si>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</si>
  <si>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</si>
  <si>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</si>
  <si>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</si>
  <si>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</si>
  <si>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</si>
  <si>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</si>
  <si>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</si>
  <si>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</si>
  <si>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</si>
  <si>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</si>
  <si>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</si>
  <si>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</si>
  <si>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</si>
  <si>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</si>
  <si>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</si>
  <si>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</si>
  <si>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</si>
  <si>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</si>
  <si>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</si>
  <si>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</si>
  <si>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</si>
  <si>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</si>
  <si>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</si>
  <si>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</si>
  <si>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</si>
  <si>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</si>
  <si>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</si>
  <si>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</si>
  <si>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</si>
  <si>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</si>
  <si>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</si>
  <si>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</si>
  <si>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</si>
  <si>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</si>
  <si>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</si>
  <si>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</si>
  <si>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</si>
  <si>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</si>
  <si>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</si>
  <si>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</si>
  <si>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</si>
  <si>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</si>
  <si>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</si>
  <si>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</si>
  <si>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</si>
  <si>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</si>
  <si>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</si>
  <si>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</si>
  <si>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</si>
  <si>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</si>
  <si>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</si>
  <si>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</si>
  <si>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</si>
  <si>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</si>
  <si>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</si>
  <si>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</si>
  <si>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</si>
  <si>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</si>
  <si>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</si>
  <si>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</si>
  <si>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</si>
  <si>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</si>
  <si>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</si>
  <si>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</si>
  <si>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</si>
  <si>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</si>
  <si>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</si>
  <si>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</si>
  <si>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</si>
  <si>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</si>
  <si>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</si>
  <si>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</si>
  <si>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</si>
  <si>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</si>
  <si>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</si>
  <si>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</si>
  <si>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</si>
  <si>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</si>
  <si>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</si>
  <si>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</si>
  <si>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</si>
  <si>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</si>
  <si>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</si>
  <si>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</si>
  <si>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</si>
  <si>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</si>
  <si>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</si>
  <si>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</si>
  <si>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</si>
  <si>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</si>
  <si>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</si>
  <si>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</si>
  <si>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</si>
  <si>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</si>
  <si>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</si>
  <si>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</si>
  <si>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</si>
  <si>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</si>
  <si>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</si>
  <si>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</si>
  <si>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</si>
  <si>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</si>
  <si>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</si>
  <si>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</si>
  <si>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</si>
  <si>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</si>
  <si>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</si>
  <si>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</si>
  <si>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</si>
  <si>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</si>
  <si>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</si>
  <si>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</si>
  <si>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</si>
  <si>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</si>
  <si>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</si>
  <si>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</si>
  <si>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</si>
  <si>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</si>
  <si>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</si>
  <si>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</si>
  <si>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</si>
  <si>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</si>
  <si>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</si>
  <si>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</si>
  <si>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</si>
  <si>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</si>
  <si>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</si>
  <si>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</si>
  <si>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</si>
  <si>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</si>
  <si>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</si>
  <si>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</si>
  <si>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</si>
  <si>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</si>
  <si>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</si>
  <si>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</si>
  <si>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</si>
  <si>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</si>
  <si>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</si>
  <si>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</si>
  <si>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</si>
  <si>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</si>
  <si>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</si>
  <si>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</si>
  <si>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</si>
  <si>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</si>
  <si>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</si>
  <si>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</si>
  <si>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</si>
  <si>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</si>
  <si>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</si>
  <si>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</si>
  <si>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</si>
  <si>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</si>
  <si>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</si>
  <si>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</si>
  <si>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</si>
  <si>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</si>
  <si>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</si>
  <si>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</si>
  <si>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</si>
  <si>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</si>
  <si>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</si>
  <si>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</si>
  <si>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</si>
  <si>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</si>
  <si>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</si>
  <si>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</si>
  <si>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</si>
  <si>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</si>
  <si>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</si>
  <si>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</si>
  <si>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</si>
  <si>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</si>
  <si>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</si>
  <si>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</si>
  <si>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</si>
  <si>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</si>
  <si>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</si>
  <si>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</si>
  <si>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</si>
  <si>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</si>
  <si>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</si>
  <si>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</si>
  <si>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</si>
  <si>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</si>
  <si>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</si>
  <si>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</si>
  <si>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</si>
  <si>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</si>
  <si>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</si>
  <si>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</si>
  <si>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</si>
  <si>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</si>
  <si>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</si>
  <si>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</si>
  <si>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</si>
  <si>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</si>
  <si>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</si>
  <si>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</si>
  <si>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</si>
  <si>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</si>
  <si>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</si>
  <si>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</si>
  <si>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</si>
  <si>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</si>
  <si>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</si>
  <si>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</si>
  <si>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</si>
  <si>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</si>
  <si>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</si>
  <si>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</si>
  <si>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</si>
  <si>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</si>
  <si>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</si>
  <si>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</si>
  <si>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</si>
  <si>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</si>
  <si>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</si>
  <si>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</si>
  <si>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</si>
  <si>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</si>
  <si>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</si>
  <si>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</si>
  <si>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</si>
  <si>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</si>
  <si>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</si>
  <si>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</si>
  <si>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</si>
  <si>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</si>
  <si>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</si>
  <si>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</si>
  <si>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</si>
  <si>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</si>
  <si>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</si>
  <si>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</si>
  <si>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</si>
  <si>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</si>
  <si>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</si>
  <si>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</si>
  <si>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</si>
  <si>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</si>
  <si>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</si>
  <si>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</si>
  <si>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</si>
  <si>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</si>
  <si>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</si>
  <si>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</si>
  <si>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</si>
  <si>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</si>
  <si>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</si>
  <si>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</si>
  <si>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</si>
  <si>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</si>
  <si>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</si>
  <si>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</si>
  <si>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</si>
  <si>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</si>
  <si>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</si>
  <si>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</si>
  <si>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</si>
  <si>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</si>
  <si>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</si>
  <si>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</si>
  <si>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</si>
  <si>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</si>
  <si>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</si>
  <si>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</si>
  <si>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</si>
  <si>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</si>
  <si>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</si>
  <si>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</si>
  <si>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</si>
  <si>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</si>
  <si>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</si>
  <si>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</si>
  <si>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</si>
  <si>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</si>
  <si>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</si>
  <si>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</si>
  <si>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</si>
  <si>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</si>
  <si>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</si>
  <si>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</si>
  <si>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</si>
  <si>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</si>
  <si>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</si>
  <si>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</si>
  <si>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</si>
  <si>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</si>
  <si>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</si>
  <si>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</si>
  <si>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</si>
  <si>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</si>
  <si>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</si>
  <si>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</si>
  <si>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</si>
  <si>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</si>
  <si>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</si>
  <si>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</si>
  <si>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</si>
  <si>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</si>
  <si>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</si>
  <si>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</si>
  <si>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</si>
  <si>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</si>
  <si>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</si>
  <si>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</si>
  <si>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</si>
  <si>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</si>
  <si>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</si>
  <si>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</si>
  <si>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</si>
  <si>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</si>
  <si>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</si>
  <si>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</si>
  <si>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</si>
  <si>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</si>
  <si>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</si>
  <si>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</si>
  <si>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</si>
  <si>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</si>
  <si>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</si>
  <si>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</si>
  <si>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</si>
  <si>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</si>
  <si>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</si>
  <si>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</si>
  <si>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</si>
  <si>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</si>
  <si>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</si>
  <si>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</si>
  <si>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</si>
  <si>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</si>
  <si>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</si>
  <si>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</si>
  <si>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</si>
  <si>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</si>
  <si>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</si>
  <si>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</si>
  <si>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</si>
  <si>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</si>
  <si>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</si>
  <si>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</si>
  <si>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</si>
  <si>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</si>
  <si>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</si>
  <si>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</si>
  <si>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</si>
  <si>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</si>
  <si>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</si>
  <si>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</si>
  <si>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</si>
  <si>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</si>
  <si>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</si>
  <si>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</si>
  <si>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</si>
  <si>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</si>
  <si>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</si>
  <si>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</si>
  <si>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</si>
  <si>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</si>
  <si>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</si>
  <si>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</si>
  <si>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</si>
  <si>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</si>
  <si>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</si>
  <si>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</si>
  <si>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</si>
  <si>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</si>
  <si>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</si>
  <si>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</si>
  <si>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</si>
  <si>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</si>
  <si>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</si>
  <si>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</si>
  <si>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</si>
  <si>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</si>
  <si>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</si>
  <si>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</si>
  <si>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</si>
  <si>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</si>
  <si>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</si>
  <si>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</si>
  <si>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</si>
  <si>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</si>
  <si>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</si>
  <si>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</si>
  <si>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</si>
  <si>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</si>
  <si>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</si>
  <si>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</si>
  <si>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</si>
  <si>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</si>
  <si>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</si>
  <si>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</si>
  <si>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</si>
  <si>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</si>
  <si>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</si>
  <si>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</si>
  <si>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</si>
  <si>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</si>
  <si>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</si>
  <si>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</si>
  <si>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</si>
  <si>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</si>
  <si>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</si>
  <si>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</si>
  <si>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</si>
  <si>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</si>
  <si>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</si>
  <si>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</si>
  <si>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</si>
  <si>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</si>
  <si>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</si>
  <si>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</si>
  <si>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</si>
  <si>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</si>
  <si>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</si>
  <si>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</si>
  <si>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</si>
  <si>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</si>
  <si>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</si>
  <si>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</si>
  <si>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</si>
  <si>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</si>
  <si>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</si>
  <si>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</si>
  <si>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</si>
  <si>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</si>
  <si>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</si>
  <si>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</si>
  <si>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</si>
  <si>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</si>
  <si>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</si>
  <si>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</si>
  <si>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</si>
  <si>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</si>
  <si>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</si>
  <si>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</si>
  <si>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</si>
  <si>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</si>
  <si>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</si>
  <si>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</si>
  <si>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</si>
  <si>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</si>
  <si>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</si>
  <si>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</si>
  <si>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</si>
  <si>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</si>
  <si>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</si>
  <si>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</si>
  <si>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</si>
  <si>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</si>
  <si>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</si>
  <si>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</si>
  <si>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</si>
  <si>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</si>
  <si>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</si>
  <si>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</si>
  <si>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</si>
  <si>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</si>
  <si>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</si>
  <si>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</si>
  <si>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</si>
  <si>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</si>
  <si>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</si>
  <si>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</si>
  <si>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</si>
  <si>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</si>
  <si>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</si>
  <si>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</si>
  <si>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</si>
  <si>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</si>
  <si>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</si>
  <si>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</si>
  <si>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</si>
  <si>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</si>
  <si>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</si>
  <si>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</si>
  <si>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</si>
  <si>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</si>
  <si>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</si>
  <si>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</si>
  <si>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</si>
  <si>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</si>
  <si>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</si>
  <si>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</si>
  <si>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</si>
  <si>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</si>
  <si>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</si>
  <si>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</si>
  <si>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</si>
  <si>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</si>
  <si>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</si>
  <si>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</si>
  <si>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</si>
  <si>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</si>
  <si>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</si>
  <si>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</si>
  <si>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</si>
  <si>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</si>
  <si>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</si>
  <si>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</si>
  <si>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</si>
  <si>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</si>
  <si>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</si>
  <si>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</si>
  <si>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</si>
  <si>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</si>
  <si>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</si>
  <si>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</si>
  <si>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</si>
  <si>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</si>
  <si>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</si>
  <si>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</si>
  <si>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</si>
  <si>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</si>
  <si>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</si>
  <si>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</si>
  <si>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</si>
  <si>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</si>
  <si>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</si>
  <si>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</si>
  <si>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</si>
  <si>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</si>
  <si>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</si>
  <si>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</si>
  <si>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</si>
  <si>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</si>
  <si>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</si>
  <si>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</si>
  <si>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</si>
  <si>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</si>
  <si>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</si>
  <si>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</si>
  <si>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</si>
  <si>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</si>
  <si>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</si>
  <si>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</si>
  <si>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</si>
  <si>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</si>
  <si>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</si>
  <si>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</si>
  <si>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</si>
  <si>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</si>
  <si>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</si>
  <si>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</si>
  <si>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</si>
  <si>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</si>
  <si>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</si>
  <si>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</si>
  <si>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</si>
  <si>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</si>
  <si>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</si>
  <si>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</si>
  <si>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</si>
  <si>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</si>
  <si>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</si>
  <si>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</si>
  <si>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</si>
  <si>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</si>
  <si>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</si>
  <si>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</si>
  <si>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</si>
  <si>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</si>
  <si>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</si>
  <si>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</si>
  <si>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</si>
  <si>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</si>
  <si>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</si>
  <si>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</si>
  <si>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</si>
  <si>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</si>
  <si>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</si>
  <si>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</si>
  <si>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</si>
  <si>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</si>
  <si>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</si>
  <si>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</si>
  <si>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</si>
  <si>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</si>
  <si>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</si>
  <si>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</si>
  <si>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</si>
  <si>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</si>
  <si>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</si>
  <si>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</si>
  <si>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</si>
  <si>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</si>
  <si>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</si>
  <si>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</si>
  <si>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</si>
  <si>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</si>
  <si>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</si>
  <si>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</si>
  <si>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</si>
  <si>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</si>
  <si>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</si>
  <si>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</si>
  <si>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</si>
  <si>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</si>
  <si>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</si>
  <si>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</si>
  <si>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</si>
  <si>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</si>
  <si>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</si>
  <si>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</si>
  <si>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</si>
  <si>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</si>
  <si>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</si>
  <si>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</si>
  <si>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</si>
  <si>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</si>
  <si>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</si>
  <si>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</si>
  <si>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</si>
  <si>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</si>
  <si>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</si>
  <si>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</si>
  <si>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</si>
  <si>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</si>
  <si>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</si>
  <si>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</si>
  <si>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</si>
  <si>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</si>
  <si>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</si>
  <si>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</si>
  <si>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</si>
  <si>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</si>
  <si>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</si>
  <si>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</si>
  <si>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</si>
  <si>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</si>
  <si>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</si>
  <si>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</si>
  <si>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</si>
  <si>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</si>
  <si>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</si>
  <si>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</si>
  <si>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</si>
  <si>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</si>
  <si>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</si>
  <si>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</si>
  <si>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</si>
  <si>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</si>
  <si>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</si>
  <si>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</si>
  <si>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</si>
  <si>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</si>
  <si>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</si>
  <si>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</si>
  <si>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</si>
  <si>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</si>
  <si>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</si>
  <si>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</si>
  <si>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</si>
  <si>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</si>
  <si>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</si>
  <si>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</si>
  <si>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</si>
  <si>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</si>
  <si>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</si>
  <si>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</si>
  <si>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</si>
  <si>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</si>
  <si>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</si>
  <si>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</si>
  <si>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</si>
  <si>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</si>
  <si>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</si>
  <si>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</si>
  <si>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</si>
  <si>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</si>
  <si>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</si>
  <si>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</si>
  <si>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</si>
  <si>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</si>
  <si>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</si>
  <si>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</si>
  <si>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</si>
  <si>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</si>
  <si>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</si>
  <si>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</si>
  <si>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</si>
  <si>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</si>
  <si>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</si>
  <si>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</si>
  <si>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</si>
  <si>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</si>
  <si>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</si>
  <si>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</si>
  <si>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</si>
  <si>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</si>
  <si>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</si>
  <si>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</si>
  <si>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</si>
  <si>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</si>
  <si>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</si>
  <si>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</si>
  <si>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</si>
  <si>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</si>
  <si>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</si>
  <si>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</si>
  <si>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</si>
  <si>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</si>
  <si>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</si>
  <si>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</si>
  <si>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</si>
  <si>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</si>
  <si>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</si>
  <si>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</si>
  <si>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</si>
  <si>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</si>
  <si>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</si>
  <si>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</si>
  <si>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</si>
  <si>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</si>
  <si>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</si>
  <si>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</si>
  <si>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</si>
  <si>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</si>
  <si>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</si>
  <si>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</si>
  <si>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</si>
  <si>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</si>
  <si>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</si>
  <si>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</si>
  <si>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</si>
  <si>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</si>
  <si>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</si>
  <si>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</si>
  <si>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</si>
  <si>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</si>
  <si>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</si>
  <si>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</si>
  <si>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</si>
  <si>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</si>
  <si>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</si>
  <si>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</si>
  <si>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</si>
  <si>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</si>
  <si>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</si>
  <si>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</si>
  <si>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</si>
  <si>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</si>
  <si>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</si>
  <si>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</si>
  <si>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</si>
  <si>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</si>
  <si>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</si>
  <si>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</si>
  <si>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</si>
  <si>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</si>
  <si>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</si>
  <si>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</si>
  <si>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</si>
  <si>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</si>
  <si>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</si>
  <si>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</si>
  <si>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</si>
  <si>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</si>
  <si>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</si>
  <si>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</si>
  <si>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</si>
  <si>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</si>
  <si>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</si>
  <si>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</si>
  <si>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</si>
  <si>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</si>
  <si>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</si>
  <si>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</si>
  <si>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</si>
  <si>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</si>
  <si>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</si>
  <si>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</si>
  <si>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</si>
  <si>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</si>
  <si>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</si>
  <si>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</si>
  <si>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</si>
  <si>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</si>
  <si>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</si>
  <si>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</si>
  <si>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</si>
  <si>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</si>
  <si>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</si>
  <si>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</si>
  <si>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</si>
  <si>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</si>
  <si>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</si>
  <si>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</si>
  <si>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</si>
  <si>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</si>
  <si>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</si>
  <si>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</si>
  <si>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</si>
  <si>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</si>
  <si>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</si>
  <si>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</si>
  <si>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</si>
  <si>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</si>
  <si>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</si>
  <si>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</si>
  <si>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</si>
  <si>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</si>
  <si>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</si>
  <si>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</si>
  <si>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</si>
  <si>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</si>
  <si>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</si>
  <si>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</si>
  <si>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</si>
  <si>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</si>
  <si>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</si>
  <si>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</si>
  <si>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</si>
  <si>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</si>
  <si>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</si>
  <si>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</si>
  <si>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</si>
  <si>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</si>
  <si>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</si>
  <si>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</si>
  <si>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</si>
  <si>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</si>
  <si>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</si>
  <si>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</si>
  <si>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</si>
  <si>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</si>
  <si>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</si>
  <si>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</si>
  <si>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</si>
  <si>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</si>
  <si>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</si>
  <si>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</si>
  <si>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</si>
  <si>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</si>
  <si>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</si>
  <si>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</si>
  <si>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</si>
  <si>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</si>
  <si>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</si>
  <si>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</si>
  <si>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</si>
  <si>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</si>
  <si>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</si>
  <si>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</si>
  <si>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</si>
  <si>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</si>
  <si>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</si>
  <si>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</si>
  <si>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</si>
  <si>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</si>
  <si>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</si>
  <si>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</si>
  <si>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</si>
  <si>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</si>
  <si>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</si>
  <si>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</si>
  <si>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</si>
  <si>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</si>
  <si>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</si>
  <si>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</si>
  <si>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</si>
  <si>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</si>
  <si>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</si>
  <si>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</si>
  <si>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</si>
  <si>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</si>
  <si>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</si>
  <si>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</si>
  <si>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</si>
  <si>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</si>
  <si>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</si>
  <si>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</si>
  <si>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</si>
  <si>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</si>
  <si>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</si>
  <si>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</si>
  <si>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</si>
  <si>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</si>
  <si>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</si>
  <si>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</si>
  <si>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</si>
  <si>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</si>
  <si>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</si>
  <si>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</si>
  <si>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</si>
  <si>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</si>
  <si>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</si>
  <si>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</si>
  <si>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</si>
  <si>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</si>
  <si>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</si>
  <si>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</si>
  <si>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</si>
  <si>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</si>
  <si>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</si>
  <si>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</si>
  <si>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</si>
  <si>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</si>
  <si>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</si>
  <si>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</si>
  <si>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</si>
  <si>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</si>
  <si>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</si>
  <si>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</si>
  <si>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</si>
  <si>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</si>
  <si>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</si>
  <si>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</si>
  <si>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</si>
  <si>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</si>
  <si>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</si>
  <si>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</si>
  <si>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</si>
  <si>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</si>
  <si>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</si>
  <si>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</si>
  <si>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</si>
  <si>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</si>
  <si>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</si>
  <si>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</si>
  <si>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</si>
  <si>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</si>
  <si>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</si>
  <si>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</si>
  <si>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</si>
  <si>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</si>
  <si>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</si>
  <si>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</si>
  <si>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</si>
  <si>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</si>
  <si>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</si>
  <si>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</si>
  <si>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</si>
  <si>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</si>
  <si>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</si>
  <si>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</si>
  <si>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</si>
  <si>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</si>
  <si>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</si>
  <si>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</si>
  <si>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</si>
  <si>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</si>
  <si>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</si>
  <si>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</si>
  <si>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</si>
  <si>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</si>
  <si>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</si>
  <si>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</si>
  <si>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</si>
  <si>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</si>
  <si>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</si>
  <si>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</si>
  <si>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</si>
  <si>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</si>
  <si>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</si>
  <si>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</si>
  <si>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</si>
  <si>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</si>
  <si>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</si>
  <si>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</si>
  <si>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</si>
  <si>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</si>
  <si>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</si>
  <si>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</si>
  <si>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</si>
  <si>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</si>
  <si>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</si>
  <si>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</si>
  <si>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</si>
  <si>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</si>
  <si>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</si>
  <si>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</si>
  <si>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</si>
  <si>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</si>
  <si>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</si>
  <si>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</si>
  <si>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</si>
  <si>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</si>
  <si>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</si>
  <si>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</si>
  <si>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</si>
  <si>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</si>
  <si>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</si>
  <si>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</si>
  <si>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</si>
  <si>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</si>
  <si>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</si>
  <si>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</si>
  <si>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</si>
  <si>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</si>
  <si>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</si>
  <si>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</si>
  <si>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</si>
  <si>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</si>
  <si>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</si>
  <si>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</si>
  <si>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</si>
  <si>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</si>
  <si>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</si>
  <si>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</si>
  <si>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</si>
  <si>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</si>
  <si>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</si>
  <si>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</si>
  <si>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</si>
  <si>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</si>
  <si>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</si>
  <si>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</si>
  <si>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</si>
  <si>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</si>
  <si>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</si>
  <si>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</si>
  <si>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</si>
  <si>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</si>
  <si>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</si>
  <si>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</si>
  <si>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</si>
  <si>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</si>
  <si>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</si>
  <si>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</si>
  <si>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</si>
  <si>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</si>
  <si>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</si>
  <si>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</si>
  <si>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</si>
  <si>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</si>
  <si>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</si>
  <si>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</si>
  <si>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</si>
  <si>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</si>
  <si>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</si>
  <si>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</si>
  <si>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</si>
  <si>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</si>
  <si>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</si>
  <si>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</si>
  <si>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</si>
  <si>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</si>
  <si>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</si>
  <si>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</si>
  <si>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</si>
  <si>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</si>
  <si>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</si>
  <si>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</si>
  <si>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</si>
  <si>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</si>
  <si>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</si>
  <si>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</si>
  <si>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</si>
  <si>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</si>
  <si>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</si>
  <si>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</si>
  <si>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</si>
  <si>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</si>
  <si>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</si>
  <si>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</si>
  <si>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</si>
  <si>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</si>
  <si>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</si>
  <si>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</si>
  <si>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</si>
  <si>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</si>
  <si>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</si>
  <si>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</si>
  <si>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</si>
  <si>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</si>
  <si>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</si>
  <si>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</si>
  <si>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</si>
  <si>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</si>
  <si>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</si>
  <si>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</si>
  <si>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</si>
  <si>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</si>
  <si>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</si>
  <si>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</si>
  <si>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</si>
  <si>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</si>
  <si>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</si>
  <si>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</si>
  <si>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</si>
  <si>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</si>
  <si>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</si>
  <si>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</si>
  <si>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</si>
  <si>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</si>
  <si>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</si>
  <si>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</si>
  <si>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</si>
  <si>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</si>
  <si>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</si>
  <si>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</si>
  <si>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</si>
  <si>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</si>
  <si>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</si>
  <si>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</si>
  <si>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</si>
  <si>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</si>
  <si>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</si>
  <si>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</si>
  <si>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</si>
  <si>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</si>
  <si>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</si>
  <si>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</si>
  <si>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</si>
  <si>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</si>
  <si>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</si>
  <si>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</si>
  <si>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</si>
  <si>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</si>
  <si>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</si>
  <si>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</si>
  <si>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</si>
  <si>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</si>
  <si>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</si>
  <si>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</si>
  <si>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</si>
  <si>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</si>
  <si>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</si>
  <si>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</si>
  <si>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</si>
  <si>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</si>
  <si>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</si>
  <si>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</si>
  <si>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</si>
  <si>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</si>
  <si>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</si>
  <si>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</si>
  <si>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</si>
  <si>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</si>
  <si>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</si>
  <si>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</si>
  <si>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</si>
  <si>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</si>
  <si>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</si>
  <si>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</si>
  <si>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</si>
  <si>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</si>
  <si>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</si>
  <si>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</si>
  <si>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</si>
  <si>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</si>
  <si>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</si>
  <si>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</si>
  <si>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</si>
  <si>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</si>
  <si>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</si>
  <si>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</si>
  <si>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</si>
  <si>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</si>
  <si>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</si>
  <si>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</si>
  <si>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</si>
  <si>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</si>
  <si>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</si>
  <si>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</si>
  <si>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</si>
  <si>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</si>
  <si>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</si>
  <si>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</si>
  <si>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</si>
  <si>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</si>
  <si>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</si>
  <si>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</si>
  <si>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</si>
  <si>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</si>
  <si>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</si>
  <si>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</si>
  <si>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</si>
  <si>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</si>
  <si>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</si>
  <si>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</si>
  <si>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</si>
  <si>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</si>
  <si>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</si>
  <si>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</si>
  <si>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</si>
  <si>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</si>
  <si>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</si>
  <si>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</si>
  <si>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</si>
  <si>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</si>
  <si>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</si>
  <si>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</si>
  <si>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</si>
  <si>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</si>
  <si>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</si>
  <si>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</si>
  <si>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</si>
  <si>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</si>
  <si>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</si>
  <si>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</si>
  <si>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</si>
  <si>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</si>
  <si>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</si>
  <si>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</si>
  <si>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</si>
  <si>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</si>
  <si>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</si>
  <si>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</si>
  <si>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</si>
  <si>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</si>
  <si>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</si>
  <si>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</si>
  <si>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</si>
  <si>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</si>
  <si>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</si>
  <si>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</si>
  <si>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</si>
  <si>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</si>
  <si>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</si>
  <si>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</si>
  <si>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</si>
  <si>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</si>
  <si>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</si>
  <si>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</si>
  <si>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</si>
  <si>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</si>
  <si>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</si>
  <si>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</si>
  <si>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</si>
  <si>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</si>
  <si>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</si>
  <si>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</si>
  <si>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</si>
  <si>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</si>
  <si>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</si>
  <si>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</si>
  <si>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</si>
  <si>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</si>
  <si>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</si>
  <si>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</si>
  <si>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</si>
  <si>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</si>
  <si>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</si>
  <si>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</si>
  <si>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</si>
  <si>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</si>
  <si>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</si>
  <si>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</si>
  <si>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</si>
  <si>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</si>
  <si>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</si>
  <si>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</si>
  <si>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</si>
  <si>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</si>
  <si>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</si>
  <si>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</si>
  <si>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</si>
  <si>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</si>
  <si>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</si>
  <si>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</si>
  <si>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</si>
  <si>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</si>
  <si>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</si>
  <si>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</si>
  <si>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</si>
  <si>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</si>
  <si>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</si>
  <si>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</si>
  <si>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</si>
  <si>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</si>
  <si>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</si>
  <si>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</si>
  <si>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</si>
  <si>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</si>
  <si>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</si>
  <si>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</si>
  <si>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</si>
  <si>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</si>
  <si>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</si>
  <si>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</si>
  <si>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</si>
  <si>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</si>
  <si>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</si>
  <si>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</si>
  <si>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</si>
  <si>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</si>
  <si>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</si>
  <si>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</si>
  <si>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</si>
  <si>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</si>
  <si>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</si>
  <si>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</si>
  <si>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</si>
  <si>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</si>
  <si>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</si>
  <si>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</si>
  <si>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</si>
  <si>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</si>
  <si>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</si>
  <si>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</si>
  <si>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</si>
  <si>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</si>
  <si>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</si>
  <si>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</si>
  <si>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</si>
  <si>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</si>
  <si>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</si>
  <si>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</si>
  <si>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</si>
  <si>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</si>
  <si>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</si>
  <si>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</si>
  <si>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</si>
  <si>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</si>
  <si>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</si>
  <si>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</si>
  <si>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</si>
  <si>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</si>
  <si>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</si>
  <si>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</si>
  <si>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</si>
  <si>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</si>
  <si>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</si>
  <si>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</si>
  <si>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</si>
  <si>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</si>
  <si>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</si>
  <si>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</si>
  <si>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</si>
  <si>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</si>
  <si>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</si>
  <si>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</si>
  <si>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</si>
  <si>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</si>
  <si>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</si>
  <si>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</si>
  <si>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</si>
  <si>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</si>
  <si>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</si>
  <si>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</si>
  <si>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</si>
  <si>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</si>
  <si>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</si>
  <si>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</si>
  <si>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</si>
  <si>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</si>
  <si>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</si>
  <si>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</si>
  <si>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</si>
  <si>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</si>
  <si>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</si>
  <si>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</si>
  <si>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</si>
  <si>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</si>
  <si>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</si>
  <si>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</si>
  <si>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</si>
  <si>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</si>
  <si>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</si>
  <si>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</si>
  <si>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</si>
  <si>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</si>
  <si>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</si>
  <si>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</si>
  <si>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</si>
  <si>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</si>
  <si>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</si>
  <si>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</si>
  <si>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</si>
  <si>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</si>
  <si>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</si>
  <si>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</si>
  <si>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</si>
  <si>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</si>
  <si>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</si>
  <si>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</si>
  <si>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</si>
  <si>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</si>
  <si>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</si>
  <si>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</si>
  <si>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</si>
  <si>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</si>
  <si>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</si>
  <si>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</si>
  <si>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</si>
  <si>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</si>
  <si>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</si>
  <si>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</si>
  <si>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</si>
  <si>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</si>
  <si>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</si>
  <si>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</si>
  <si>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</si>
  <si>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</si>
  <si>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</si>
  <si>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</si>
  <si>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</si>
  <si>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</si>
  <si>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</si>
  <si>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</si>
  <si>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</si>
  <si>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</si>
  <si>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</si>
  <si>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</si>
  <si>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</si>
  <si>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</si>
  <si>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</si>
  <si>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</si>
  <si>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</si>
  <si>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</si>
  <si>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</si>
  <si>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</si>
  <si>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</si>
  <si>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</si>
  <si>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</si>
  <si>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</si>
  <si>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</si>
  <si>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</si>
  <si>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</si>
  <si>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</si>
  <si>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</si>
  <si>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</si>
  <si>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</si>
  <si>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</si>
  <si>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</si>
  <si>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</si>
  <si>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</si>
  <si>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</si>
  <si>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</si>
  <si>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</si>
  <si>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</si>
  <si>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</si>
  <si>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</si>
  <si>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</si>
  <si>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</si>
  <si>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</si>
  <si>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</si>
  <si>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</si>
  <si>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</si>
  <si>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</si>
  <si>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</si>
  <si>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</si>
  <si>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</si>
  <si>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</si>
  <si>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</si>
  <si>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</si>
  <si>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</si>
  <si>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</si>
  <si>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</si>
  <si>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</si>
  <si>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</si>
  <si>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</si>
  <si>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</si>
  <si>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</si>
  <si>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</si>
  <si>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</si>
  <si>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</si>
  <si>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</si>
  <si>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</si>
  <si>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</si>
  <si>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</si>
  <si>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</si>
  <si>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</si>
  <si>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</si>
  <si>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</si>
  <si>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</si>
  <si>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</si>
  <si>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</si>
  <si>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</si>
  <si>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</si>
  <si>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</si>
  <si>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</si>
  <si>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</si>
  <si>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</si>
  <si>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</si>
  <si>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</si>
  <si>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</si>
  <si>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</si>
  <si>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</si>
  <si>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</si>
  <si>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</si>
  <si>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</si>
  <si>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</si>
  <si>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</si>
  <si>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</si>
  <si>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</si>
  <si>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</si>
  <si>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</si>
  <si>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</si>
  <si>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</si>
  <si>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</si>
  <si>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</si>
  <si>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</si>
  <si>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</si>
  <si>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</si>
  <si>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</si>
  <si>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</si>
  <si>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</si>
  <si>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</si>
  <si>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</si>
  <si>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</si>
  <si>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</si>
  <si>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</si>
  <si>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</si>
  <si>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</si>
  <si>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</si>
  <si>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</si>
  <si>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</si>
  <si>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</si>
  <si>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</si>
  <si>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</si>
  <si>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</si>
  <si>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</si>
  <si>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</si>
  <si>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</si>
  <si>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</si>
  <si>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</si>
  <si>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</si>
  <si>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</si>
  <si>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</si>
  <si>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</si>
  <si>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</si>
  <si>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</si>
  <si>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</si>
  <si>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</si>
  <si>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</si>
  <si>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</si>
  <si>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</si>
  <si>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</si>
  <si>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</si>
  <si>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</si>
  <si>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</si>
  <si>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</si>
  <si>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</si>
  <si>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</si>
  <si>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</si>
  <si>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</si>
  <si>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</si>
  <si>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</si>
  <si>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</si>
  <si>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</si>
  <si>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</si>
  <si>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</si>
  <si>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</si>
  <si>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</si>
  <si>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</si>
  <si>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</si>
  <si>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</si>
  <si>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</si>
  <si>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</si>
  <si>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</si>
  <si>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</si>
  <si>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</si>
  <si>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</si>
  <si>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</si>
  <si>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</si>
  <si>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</si>
  <si>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</si>
  <si>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</si>
  <si>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</si>
  <si>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</si>
  <si>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</si>
  <si>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</si>
  <si>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</si>
  <si>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</si>
  <si>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</si>
  <si>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</si>
  <si>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</si>
  <si>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</si>
  <si>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</si>
  <si>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</si>
  <si>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</si>
  <si>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</si>
  <si>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</si>
  <si>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</si>
  <si>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</si>
  <si>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</si>
  <si>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</si>
  <si>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</si>
  <si>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</si>
  <si>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</si>
  <si>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</si>
  <si>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</si>
  <si>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</si>
  <si>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</si>
  <si>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</si>
  <si>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</si>
  <si>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</si>
  <si>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</si>
  <si>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</si>
  <si>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</si>
  <si>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</si>
  <si>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</si>
  <si>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</si>
  <si>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</si>
  <si>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</si>
  <si>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</si>
  <si>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</si>
  <si>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</si>
  <si>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</si>
  <si>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</si>
  <si>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</si>
  <si>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</si>
  <si>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</si>
  <si>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</si>
  <si>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</si>
  <si>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</si>
  <si>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</si>
  <si>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</si>
  <si>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</si>
  <si>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</si>
  <si>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</si>
  <si>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</si>
  <si>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</si>
  <si>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</si>
  <si>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</si>
  <si>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</si>
  <si>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</si>
  <si>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</si>
  <si>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</si>
  <si>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</si>
  <si>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</si>
  <si>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</si>
  <si>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</si>
  <si>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</si>
  <si>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</si>
  <si>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</si>
  <si>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</si>
  <si>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</si>
  <si>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</si>
  <si>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</si>
  <si>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</si>
  <si>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</si>
  <si>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</si>
  <si>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</si>
  <si>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</si>
  <si>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</si>
  <si>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</si>
  <si>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</si>
  <si>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</si>
  <si>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</si>
  <si>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</si>
  <si>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</si>
  <si>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</si>
  <si>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</si>
  <si>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</si>
  <si>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</si>
  <si>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</si>
  <si>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</si>
  <si>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</si>
  <si>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</si>
  <si>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</si>
  <si>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</si>
  <si>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</si>
  <si>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</si>
  <si>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</si>
  <si>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</si>
  <si>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</si>
  <si>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</si>
  <si>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</si>
  <si>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</si>
  <si>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</si>
  <si>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</si>
  <si>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</si>
  <si>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</si>
  <si>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</si>
  <si>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</si>
  <si>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</si>
  <si>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</si>
  <si>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</si>
  <si>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</si>
  <si>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</si>
  <si>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</si>
  <si>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</si>
  <si>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</si>
  <si>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</si>
  <si>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</si>
  <si>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</si>
  <si>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</si>
  <si>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</si>
  <si>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</si>
  <si>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</si>
  <si>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</si>
  <si>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</si>
  <si>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</si>
  <si>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</si>
  <si>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</si>
  <si>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</si>
  <si>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</si>
  <si>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</si>
  <si>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</si>
  <si>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</si>
  <si>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</si>
  <si>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</si>
  <si>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</si>
  <si>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</si>
  <si>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</si>
  <si>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</si>
  <si>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</si>
  <si>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</si>
  <si>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</si>
  <si>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</si>
  <si>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</si>
  <si>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</si>
  <si>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</si>
  <si>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</si>
  <si>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</si>
  <si>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</si>
  <si>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</si>
  <si>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</si>
  <si>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</si>
  <si>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</si>
  <si>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</si>
  <si>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</si>
  <si>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</si>
  <si>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</si>
  <si>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</si>
  <si>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</si>
  <si>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</si>
  <si>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</si>
  <si>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</si>
  <si>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</si>
  <si>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</si>
  <si>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</si>
  <si>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</si>
  <si>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</si>
  <si>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</si>
  <si>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</si>
  <si>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</si>
  <si>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</si>
  <si>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</si>
  <si>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</si>
  <si>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</si>
  <si>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</si>
  <si>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</si>
  <si>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</si>
  <si>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</si>
  <si>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</si>
  <si>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</si>
  <si>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</si>
  <si>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</si>
  <si>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</si>
  <si>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</si>
  <si>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</si>
  <si>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</si>
  <si>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</si>
  <si>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</si>
  <si>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</si>
  <si>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</si>
  <si>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</si>
  <si>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</si>
  <si>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</si>
  <si>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</si>
  <si>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</si>
  <si>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</si>
  <si>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</si>
  <si>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</si>
  <si>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</si>
  <si>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</si>
  <si>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</si>
  <si>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</si>
  <si>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</si>
  <si>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</si>
  <si>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</si>
  <si>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</si>
  <si>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</si>
  <si>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</si>
  <si>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</si>
  <si>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</si>
  <si>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</si>
  <si>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</si>
  <si>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</si>
  <si>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</si>
  <si>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</si>
  <si>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</si>
  <si>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</si>
  <si>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</si>
  <si>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</si>
  <si>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</si>
  <si>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</si>
  <si>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</si>
  <si>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</si>
  <si>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</si>
  <si>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</si>
  <si>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</si>
  <si>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</si>
  <si>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</si>
  <si>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</si>
  <si>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</si>
  <si>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</si>
  <si>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</si>
  <si>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</si>
  <si>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</si>
  <si>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</si>
  <si>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</si>
  <si>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</si>
  <si>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</si>
  <si>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</si>
  <si>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</si>
  <si>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</si>
  <si>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</si>
  <si>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</si>
  <si>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</si>
  <si>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</si>
  <si>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</si>
  <si>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</si>
  <si>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</si>
  <si>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</si>
  <si>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</si>
  <si>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</si>
  <si>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</si>
  <si>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</si>
  <si>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</si>
  <si>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</si>
  <si>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</si>
  <si>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</si>
  <si>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</si>
  <si>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</si>
  <si>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</si>
  <si>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</si>
  <si>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</si>
  <si>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</si>
  <si>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</si>
  <si>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</si>
  <si>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</si>
  <si>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</si>
  <si>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</si>
  <si>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</si>
  <si>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</si>
  <si>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</si>
  <si>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</si>
  <si>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</si>
  <si>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</si>
  <si>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</si>
  <si>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</si>
  <si>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</si>
  <si>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</si>
  <si>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</si>
  <si>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</si>
  <si>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</si>
  <si>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</si>
  <si>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</si>
  <si>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</si>
  <si>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</si>
  <si>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</si>
  <si>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</si>
  <si>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</si>
  <si>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</si>
  <si>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</si>
  <si>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</si>
  <si>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</si>
  <si>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</si>
  <si>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</si>
  <si>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</si>
  <si>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</si>
  <si>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</si>
  <si>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</si>
  <si>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</si>
  <si>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</si>
  <si>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</si>
  <si>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</si>
  <si>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</si>
  <si>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</si>
  <si>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</si>
  <si>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</si>
  <si>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</si>
  <si>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</si>
  <si>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</si>
  <si>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</si>
  <si>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</si>
  <si>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</si>
  <si>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</si>
  <si>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</si>
  <si>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</si>
  <si>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</si>
  <si>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</si>
  <si>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</si>
  <si>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</si>
  <si>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</si>
  <si>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</si>
  <si>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</si>
  <si>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</si>
  <si>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</si>
  <si>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</si>
  <si>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</si>
  <si>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</si>
  <si>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</si>
  <si>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</si>
  <si>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</si>
  <si>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</si>
  <si>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</si>
  <si>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</si>
  <si>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</si>
  <si>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</si>
  <si>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</si>
  <si>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</si>
  <si>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</si>
  <si>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</si>
  <si>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</si>
  <si>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</si>
  <si>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</si>
  <si>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</si>
  <si>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</si>
  <si>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</si>
  <si>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</si>
  <si>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</si>
  <si>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</si>
  <si>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</si>
  <si>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</si>
  <si>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</si>
  <si>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</si>
  <si>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</si>
  <si>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</si>
  <si>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</si>
  <si>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</si>
  <si>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</si>
  <si>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</si>
  <si>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</si>
  <si>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</si>
  <si>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</si>
  <si>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</si>
  <si>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</si>
  <si>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</si>
  <si>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</si>
  <si>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</si>
  <si>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</si>
  <si>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</si>
  <si>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</si>
  <si>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</si>
  <si>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</si>
  <si>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</si>
  <si>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</si>
  <si>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</si>
  <si>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</si>
  <si>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</si>
  <si>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</si>
  <si>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</si>
  <si>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</si>
  <si>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</si>
  <si>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</si>
  <si>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</si>
  <si>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</si>
  <si>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</si>
  <si>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</si>
  <si>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</si>
  <si>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</si>
  <si>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</si>
  <si>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</si>
  <si>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</si>
  <si>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</si>
  <si>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</si>
  <si>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</si>
  <si>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</si>
  <si>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</si>
  <si>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</si>
  <si>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</si>
  <si>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</si>
  <si>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</si>
  <si>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</si>
  <si>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</si>
  <si>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</si>
  <si>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</si>
  <si>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</si>
  <si>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</si>
  <si>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</si>
  <si>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</si>
  <si>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</si>
  <si>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</si>
  <si>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</si>
  <si>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</si>
  <si>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</si>
  <si>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</si>
  <si>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</si>
  <si>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</si>
  <si>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</si>
  <si>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</si>
  <si>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</si>
  <si>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</si>
  <si>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</si>
  <si>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</si>
  <si>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</si>
  <si>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</si>
  <si>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</si>
  <si>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</si>
  <si>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</si>
  <si>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</si>
  <si>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</si>
  <si>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</si>
  <si>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</si>
  <si>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</si>
  <si>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</si>
  <si>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</si>
  <si>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</si>
  <si>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</si>
  <si>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</si>
  <si>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</si>
  <si>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</si>
  <si>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</si>
  <si>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</si>
  <si>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</si>
  <si>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</si>
  <si>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</si>
  <si>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</si>
  <si>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</si>
  <si>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</si>
  <si>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</si>
  <si>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</si>
  <si>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</si>
  <si>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</si>
  <si>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</si>
  <si>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</si>
  <si>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</si>
  <si>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</si>
  <si>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</si>
  <si>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</si>
  <si>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</si>
  <si>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</si>
  <si>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</si>
  <si>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</si>
  <si>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</si>
  <si>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</si>
  <si>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</si>
  <si>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</si>
  <si>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</si>
  <si>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</si>
  <si>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</si>
  <si>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</si>
  <si>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</si>
  <si>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</si>
  <si>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</si>
  <si>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</si>
  <si>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</si>
  <si>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</si>
  <si>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</si>
  <si>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</si>
  <si>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</si>
  <si>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</si>
  <si>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</si>
  <si>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</si>
  <si>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</si>
  <si>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</si>
  <si>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</si>
  <si>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</si>
  <si>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</si>
  <si>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</si>
  <si>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</si>
  <si>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</si>
  <si>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</si>
  <si>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</si>
  <si>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</si>
  <si>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</si>
  <si>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</si>
  <si>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</si>
  <si>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</si>
  <si>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</si>
  <si>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</si>
  <si>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</si>
  <si>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</si>
  <si>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</si>
  <si>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</si>
  <si>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</si>
  <si>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</si>
  <si>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</si>
  <si>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</si>
  <si>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</si>
  <si>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</si>
  <si>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</si>
  <si>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</si>
  <si>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</si>
  <si>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</si>
  <si>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</si>
  <si>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</si>
  <si>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</si>
  <si>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</si>
  <si>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</si>
  <si>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</si>
  <si>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</si>
  <si>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</si>
  <si>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</si>
  <si>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</si>
  <si>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</si>
  <si>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</si>
  <si>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</si>
  <si>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</si>
  <si>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</si>
  <si>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</si>
  <si>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</si>
  <si>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</si>
  <si>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</si>
  <si>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</si>
  <si>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</si>
  <si>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</si>
  <si>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</si>
  <si>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</si>
  <si>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</si>
  <si>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</si>
  <si>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</si>
  <si>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</si>
  <si>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</si>
  <si>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</si>
  <si>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</si>
  <si>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</si>
  <si>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</si>
  <si>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</si>
  <si>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</si>
  <si>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</si>
  <si>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</si>
  <si>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</si>
  <si>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</si>
  <si>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</si>
  <si>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</si>
  <si>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</si>
  <si>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</si>
  <si>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</si>
  <si>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</si>
  <si>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</si>
  <si>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</si>
  <si>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</si>
  <si>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</si>
  <si>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</si>
  <si>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</si>
  <si>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</si>
  <si>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</si>
  <si>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</si>
  <si>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</si>
  <si>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</si>
  <si>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</si>
  <si>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</si>
  <si>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</si>
  <si>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</si>
  <si>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</si>
  <si>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</si>
  <si>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</si>
  <si>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</si>
  <si>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</si>
  <si>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</si>
  <si>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</si>
  <si>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</si>
  <si>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</si>
  <si>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</si>
  <si>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</si>
  <si>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</si>
  <si>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</si>
  <si>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</si>
  <si>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</si>
  <si>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</si>
  <si>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</si>
  <si>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</si>
  <si>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</si>
  <si>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</si>
  <si>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</si>
  <si>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</si>
  <si>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</si>
  <si>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</si>
  <si>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</si>
  <si>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</si>
  <si>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</si>
  <si>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</si>
  <si>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</si>
  <si>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</si>
  <si>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</si>
  <si>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</si>
  <si>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</si>
  <si>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</si>
  <si>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</si>
  <si>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</si>
  <si>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</si>
  <si>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</si>
  <si>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</si>
  <si>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</si>
  <si>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</si>
  <si>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</si>
  <si>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</si>
  <si>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</si>
  <si>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</si>
  <si>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</si>
  <si>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</si>
  <si>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</si>
  <si>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</si>
  <si>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</si>
  <si>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</si>
  <si>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</si>
  <si>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</si>
  <si>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</si>
  <si>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</si>
  <si>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</si>
  <si>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</si>
  <si>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</si>
  <si>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</si>
  <si>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</si>
  <si>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</si>
  <si>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</si>
  <si>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</si>
  <si>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</si>
  <si>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</si>
  <si>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</si>
  <si>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</si>
  <si>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</si>
  <si>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</si>
  <si>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</si>
  <si>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</si>
  <si>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</si>
  <si>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</si>
  <si>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</si>
  <si>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</si>
  <si>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</si>
  <si>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</si>
  <si>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</si>
  <si>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</si>
  <si>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</si>
  <si>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</si>
  <si>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</si>
  <si>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</si>
  <si>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</si>
  <si>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</si>
  <si>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</si>
  <si>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</si>
  <si>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</si>
  <si>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</si>
  <si>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</si>
  <si>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</si>
  <si>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</si>
  <si>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</si>
  <si>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</si>
  <si>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</si>
  <si>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</si>
  <si>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</si>
  <si>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</si>
  <si>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</si>
  <si>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</si>
  <si>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</si>
  <si>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</si>
  <si>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</si>
  <si>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</si>
  <si>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</si>
  <si>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</si>
  <si>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</si>
  <si>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</si>
  <si>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</si>
  <si>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</si>
  <si>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</si>
  <si>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</si>
  <si>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</si>
  <si>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</si>
  <si>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</si>
  <si>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</si>
  <si>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</si>
  <si>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</si>
  <si>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</si>
  <si>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</si>
  <si>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</si>
  <si>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</si>
  <si>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</si>
  <si>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</si>
  <si>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</si>
  <si>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</si>
  <si>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</si>
  <si>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</si>
  <si>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</si>
  <si>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</si>
  <si>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</si>
  <si>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</si>
  <si>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</si>
  <si>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</si>
  <si>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</si>
  <si>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</si>
  <si>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</si>
  <si>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</si>
  <si>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</si>
  <si>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</si>
  <si>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</si>
  <si>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</si>
  <si>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</si>
  <si>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</si>
  <si>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</si>
  <si>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</si>
  <si>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</si>
  <si>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</si>
  <si>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</si>
  <si>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</si>
  <si>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</si>
  <si>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</si>
  <si>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</si>
  <si>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</si>
  <si>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</si>
  <si>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</si>
  <si>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</si>
  <si>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</si>
  <si>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</si>
  <si>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</si>
  <si>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</si>
  <si>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</si>
  <si>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</si>
  <si>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</si>
  <si>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</si>
  <si>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</si>
  <si>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</si>
  <si>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</si>
  <si>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</si>
  <si>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</si>
  <si>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</si>
  <si>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</si>
  <si>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</si>
  <si>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</si>
  <si>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</si>
  <si>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</si>
  <si>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</si>
  <si>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</si>
  <si>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</si>
  <si>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</si>
  <si>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</si>
  <si>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</si>
  <si>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</si>
  <si>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</si>
  <si>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</si>
  <si>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</si>
  <si>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</si>
  <si>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</si>
  <si>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</si>
  <si>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</si>
  <si>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</si>
  <si>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</si>
  <si>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</si>
  <si>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</si>
  <si>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</si>
  <si>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</si>
  <si>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</si>
  <si>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</si>
  <si>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</si>
  <si>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</si>
  <si>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</si>
  <si>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</si>
  <si>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</si>
  <si>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</si>
  <si>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</si>
  <si>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</si>
  <si>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</si>
  <si>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</si>
  <si>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</si>
  <si>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</si>
  <si>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</si>
  <si>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</si>
  <si>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</si>
  <si>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</si>
  <si>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</si>
  <si>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</si>
  <si>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</si>
  <si>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</si>
  <si>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</si>
  <si>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</si>
  <si>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</si>
  <si>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</si>
  <si>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</si>
  <si>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</si>
  <si>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</si>
  <si>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</si>
  <si>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</si>
  <si>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</si>
  <si>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</si>
  <si>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</si>
  <si>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</si>
  <si>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</si>
  <si>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</si>
  <si>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</si>
  <si>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</si>
  <si>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</si>
  <si>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</si>
  <si>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</si>
  <si>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</si>
  <si>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</si>
  <si>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</si>
  <si>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</si>
  <si>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</si>
  <si>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</si>
  <si>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</si>
  <si>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</si>
  <si>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</si>
  <si>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</si>
  <si>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</si>
  <si>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</si>
  <si>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</si>
  <si>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</si>
  <si>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</si>
  <si>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</si>
  <si>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</si>
  <si>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</si>
  <si>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</si>
  <si>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</si>
  <si>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</si>
  <si>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</si>
  <si>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</si>
  <si>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</si>
  <si>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</si>
  <si>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</si>
  <si>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</si>
  <si>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</si>
  <si>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</si>
  <si>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</si>
  <si>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</si>
  <si>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</si>
  <si>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</si>
  <si>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</si>
  <si>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</si>
  <si>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</si>
  <si>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</si>
  <si>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</si>
  <si>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</si>
  <si>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</si>
  <si>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</si>
  <si>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</si>
  <si>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</si>
  <si>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</si>
  <si>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</si>
  <si>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</si>
  <si>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</si>
  <si>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</si>
  <si>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</si>
  <si>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</si>
  <si>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</si>
  <si>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</si>
  <si>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</si>
  <si>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</si>
  <si>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</si>
  <si>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</si>
  <si>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</si>
  <si>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</si>
  <si>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</si>
  <si>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</si>
  <si>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</si>
  <si>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</si>
  <si>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</si>
  <si>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</si>
  <si>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</si>
  <si>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</si>
  <si>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</si>
  <si>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</si>
  <si>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</si>
  <si>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</si>
  <si>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</si>
  <si>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</si>
  <si>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</si>
  <si>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</si>
  <si>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</si>
  <si>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</si>
  <si>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</si>
  <si>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</si>
  <si>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</si>
  <si>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</si>
  <si>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</si>
  <si>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</si>
  <si>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</si>
  <si>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</si>
  <si>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</si>
  <si>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</si>
  <si>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</si>
  <si>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</si>
  <si>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</si>
  <si>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</si>
  <si>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</si>
  <si>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</si>
  <si>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</si>
  <si>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</si>
  <si>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</si>
  <si>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</si>
  <si>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</si>
  <si>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</si>
  <si>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</si>
  <si>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</si>
  <si>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</si>
  <si>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</si>
  <si>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</si>
  <si>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</si>
  <si>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</si>
  <si>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</si>
  <si>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</si>
  <si>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</si>
  <si>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</si>
  <si>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</si>
  <si>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</si>
  <si>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</si>
  <si>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</si>
  <si>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</si>
  <si>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</si>
  <si>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</si>
  <si>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</si>
  <si>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</si>
  <si>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</si>
  <si>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</si>
  <si>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</si>
  <si>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</si>
  <si>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</si>
  <si>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</si>
  <si>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</si>
  <si>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</si>
  <si>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</si>
  <si>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</si>
  <si>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</si>
  <si>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</si>
  <si>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</si>
  <si>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</si>
  <si>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</si>
  <si>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</si>
  <si>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</si>
  <si>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</si>
  <si>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</si>
  <si>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</si>
  <si>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</si>
  <si>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</si>
  <si>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</si>
  <si>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</si>
  <si>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</si>
  <si>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</si>
  <si>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</si>
  <si>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</si>
  <si>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</si>
  <si>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</si>
  <si>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</si>
  <si>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</si>
  <si>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</si>
  <si>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</si>
  <si>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</si>
  <si>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</si>
  <si>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</si>
  <si>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</si>
  <si>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</si>
  <si>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</si>
  <si>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</si>
  <si>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</si>
  <si>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</si>
  <si>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</si>
  <si>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</si>
  <si>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</si>
  <si>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</si>
  <si>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</si>
  <si>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</si>
  <si>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</si>
  <si>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</si>
  <si>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</si>
  <si>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</si>
  <si>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</si>
  <si>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</si>
  <si>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</si>
  <si>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</si>
  <si>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</si>
  <si>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</si>
  <si>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</si>
  <si>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</si>
  <si>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</si>
  <si>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</si>
  <si>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</si>
  <si>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</si>
  <si>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</si>
  <si>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</si>
  <si>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</si>
  <si>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</si>
  <si>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</si>
  <si>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</si>
  <si>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</si>
  <si>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</si>
  <si>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</si>
  <si>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</si>
  <si>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</si>
  <si>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</si>
  <si>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</si>
  <si>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</si>
  <si>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</si>
  <si>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</si>
  <si>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</si>
  <si>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</si>
  <si>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</si>
  <si>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</si>
  <si>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</si>
  <si>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</si>
  <si>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</si>
  <si>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</si>
  <si>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</si>
  <si>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</si>
  <si>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</si>
  <si>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</si>
  <si>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</si>
  <si>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</si>
  <si>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</si>
  <si>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</si>
  <si>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</si>
  <si>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</si>
  <si>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</si>
  <si>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</si>
  <si>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</si>
  <si>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</si>
  <si>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</si>
  <si>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</si>
  <si>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</si>
  <si>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</si>
  <si>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</si>
  <si>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</si>
  <si>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</si>
  <si>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</si>
  <si>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</si>
  <si>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</si>
  <si>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</si>
  <si>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</si>
  <si>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</si>
  <si>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</si>
  <si>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</si>
  <si>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</si>
  <si>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</si>
  <si>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</si>
  <si>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</si>
  <si>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</si>
  <si>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</si>
  <si>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</si>
  <si>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</si>
  <si>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</si>
  <si>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</si>
  <si>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</si>
  <si>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</si>
  <si>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</si>
  <si>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</si>
  <si>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</si>
  <si>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</si>
  <si>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</si>
  <si>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</si>
  <si>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</si>
  <si>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</si>
  <si>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</si>
  <si>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</si>
  <si>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</si>
  <si>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</si>
  <si>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</si>
  <si>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</si>
  <si>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</si>
  <si>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</si>
  <si>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</si>
  <si>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</si>
  <si>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</si>
  <si>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</si>
  <si>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</si>
  <si>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</si>
  <si>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</si>
  <si>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</si>
  <si>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</si>
  <si>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</si>
  <si>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</si>
  <si>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</si>
  <si>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</si>
  <si>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</si>
  <si>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</si>
  <si>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</si>
  <si>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</si>
  <si>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</si>
  <si>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</si>
  <si>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</si>
  <si>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</si>
  <si>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</si>
  <si>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</si>
  <si>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</si>
  <si>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</si>
  <si>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</si>
  <si>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</si>
  <si>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</si>
  <si>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</si>
  <si>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</si>
  <si>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</si>
  <si>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</si>
  <si>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</si>
  <si>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</si>
  <si>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</si>
  <si>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</si>
  <si>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</si>
  <si>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</si>
  <si>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</si>
  <si>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</si>
  <si>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</si>
  <si>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</si>
  <si>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</si>
  <si>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</si>
  <si>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</si>
  <si>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</si>
  <si>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</si>
  <si>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</si>
  <si>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</si>
  <si>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</si>
  <si>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</si>
  <si>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</si>
  <si>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</si>
  <si>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</si>
  <si>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</si>
  <si>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</si>
  <si>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</si>
  <si>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</si>
  <si>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</si>
  <si>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</si>
  <si>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</si>
  <si>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</si>
  <si>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</si>
  <si>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</si>
  <si>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</si>
  <si>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</si>
  <si>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</si>
  <si>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</si>
  <si>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</si>
  <si>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</si>
  <si>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</si>
  <si>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</si>
  <si>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</si>
  <si>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</si>
  <si>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</si>
  <si>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</si>
  <si>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</si>
  <si>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</si>
  <si>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</si>
  <si>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</si>
  <si>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</si>
  <si>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</si>
  <si>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</si>
  <si>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</si>
  <si>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</si>
  <si>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</si>
  <si>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</si>
  <si>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</si>
  <si>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</si>
  <si>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</si>
  <si>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</si>
  <si>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</si>
  <si>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</si>
  <si>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</si>
  <si>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</si>
  <si>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</si>
  <si>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</si>
  <si>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</si>
  <si>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</si>
  <si>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</si>
  <si>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</si>
  <si>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</si>
  <si>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</si>
  <si>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</si>
  <si>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</si>
  <si>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</si>
  <si>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</si>
  <si>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</si>
  <si>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</si>
  <si>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</si>
  <si>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</si>
  <si>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</si>
  <si>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</si>
  <si>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</si>
  <si>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</si>
  <si>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</si>
  <si>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</si>
  <si>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</si>
  <si>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</si>
  <si>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</si>
  <si>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</si>
  <si>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</si>
  <si>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</si>
  <si>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</si>
  <si>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</si>
  <si>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</si>
  <si>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</si>
  <si>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</si>
  <si>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</si>
  <si>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</si>
  <si>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</si>
  <si>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</si>
  <si>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</si>
  <si>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</si>
  <si>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</si>
  <si>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</si>
  <si>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</si>
  <si>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</si>
  <si>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</si>
  <si>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</si>
  <si>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</si>
  <si>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</si>
  <si>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</si>
  <si>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</si>
  <si>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</si>
  <si>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</si>
  <si>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</si>
  <si>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</si>
  <si>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</si>
  <si>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</si>
  <si>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</si>
  <si>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</si>
  <si>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</si>
  <si>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</si>
  <si>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</si>
  <si>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</si>
  <si>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</si>
  <si>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</si>
  <si>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</si>
  <si>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</si>
  <si>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</si>
  <si>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</si>
  <si>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</si>
  <si>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</si>
  <si>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</si>
  <si>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</si>
  <si>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</si>
  <si>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</si>
  <si>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</si>
  <si>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</si>
  <si>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</si>
  <si>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</si>
  <si>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</si>
  <si>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</si>
  <si>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</si>
  <si>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</si>
  <si>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</si>
  <si>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</si>
  <si>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</si>
  <si>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</si>
  <si>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</si>
  <si>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</si>
  <si>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</si>
  <si>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</si>
  <si>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</si>
  <si>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</si>
  <si>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</si>
  <si>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</si>
  <si>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</si>
  <si>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</si>
  <si>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</si>
  <si>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</si>
  <si>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</si>
  <si>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</si>
  <si>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</si>
  <si>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</si>
  <si>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</si>
  <si>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</si>
  <si>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</si>
  <si>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</si>
  <si>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</si>
  <si>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</si>
  <si>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</si>
  <si>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</si>
  <si>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</si>
  <si>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</si>
  <si>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</si>
  <si>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</si>
  <si>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</si>
  <si>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</si>
  <si>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</si>
  <si>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</si>
  <si>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</si>
  <si>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</si>
  <si>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</si>
  <si>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</si>
  <si>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</si>
  <si>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</si>
  <si>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</si>
  <si>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</si>
  <si>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</si>
  <si>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</si>
  <si>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</si>
  <si>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</si>
  <si>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</si>
  <si>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</si>
  <si>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</si>
  <si>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</si>
  <si>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</si>
  <si>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</si>
  <si>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</si>
  <si>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</si>
  <si>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</si>
  <si>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</si>
  <si>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</si>
  <si>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</si>
  <si>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</si>
  <si>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</si>
  <si>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</si>
  <si>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</si>
  <si>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</si>
  <si>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</si>
  <si>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</si>
  <si>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</si>
  <si>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</si>
  <si>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</si>
  <si>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</si>
  <si>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</si>
  <si>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</si>
  <si>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</si>
  <si>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</si>
  <si>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</si>
  <si>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</si>
  <si>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</si>
  <si>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</si>
  <si>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</si>
  <si>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</si>
  <si>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</si>
  <si>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</si>
  <si>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</si>
  <si>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</si>
  <si>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</si>
  <si>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</si>
  <si>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</si>
  <si>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</si>
  <si>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</si>
  <si>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</si>
  <si>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</si>
  <si>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</si>
  <si>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</si>
  <si>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</si>
  <si>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</si>
  <si>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</si>
  <si>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</si>
  <si>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</si>
  <si>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</si>
  <si>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</si>
  <si>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</si>
  <si>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</si>
  <si>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</si>
  <si>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</si>
  <si>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</si>
  <si>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</si>
  <si>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</si>
  <si>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</si>
  <si>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</si>
  <si>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</si>
  <si>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</si>
  <si>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</si>
  <si>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</si>
  <si>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</si>
  <si>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</si>
  <si>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</si>
  <si>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</si>
  <si>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</si>
  <si>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</si>
  <si>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</si>
  <si>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</si>
  <si>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</si>
  <si>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</si>
  <si>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</si>
  <si>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</si>
  <si>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</si>
  <si>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</si>
  <si>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</si>
  <si>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</si>
  <si>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</si>
  <si>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</si>
  <si>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</si>
  <si>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</si>
  <si>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</si>
  <si>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</si>
  <si>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</si>
  <si>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</si>
  <si>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</si>
  <si>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</si>
  <si>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</si>
  <si>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</si>
  <si>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</si>
  <si>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</si>
  <si>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</si>
  <si>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</si>
  <si>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</si>
  <si>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</si>
  <si>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</si>
  <si>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</si>
  <si>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</si>
  <si>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</si>
  <si>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</si>
  <si>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</si>
  <si>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</si>
  <si>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</si>
  <si>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</si>
  <si>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</si>
  <si>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</si>
  <si>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</si>
  <si>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</si>
  <si>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</si>
  <si>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</si>
  <si>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</si>
  <si>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</si>
  <si>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</si>
  <si>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</si>
  <si>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</si>
  <si>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</si>
  <si>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</si>
  <si>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</si>
  <si>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</si>
  <si>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</si>
  <si>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</si>
  <si>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</si>
  <si>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</si>
  <si>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</si>
  <si>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</si>
  <si>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</si>
  <si>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</si>
  <si>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</si>
  <si>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</si>
  <si>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</si>
  <si>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</si>
  <si>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</si>
  <si>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</si>
  <si>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</si>
  <si>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</si>
  <si>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</si>
  <si>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</si>
  <si>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</si>
  <si>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</si>
  <si>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</si>
  <si>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</si>
  <si>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</si>
  <si>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</si>
  <si>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</si>
  <si>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</si>
  <si>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</si>
  <si>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</si>
  <si>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</si>
  <si>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</si>
  <si>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</si>
  <si>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</si>
  <si>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</si>
  <si>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</si>
  <si>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</si>
  <si>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</si>
  <si>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</si>
  <si>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</si>
  <si>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</si>
  <si>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</si>
  <si>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</si>
  <si>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</si>
  <si>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</si>
  <si>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</si>
  <si>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</si>
  <si>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</si>
  <si>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</si>
  <si>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</si>
  <si>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</si>
  <si>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</si>
  <si>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</si>
  <si>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</si>
  <si>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</si>
  <si>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</si>
  <si>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</si>
  <si>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</si>
  <si>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</si>
  <si>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</si>
  <si>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</si>
  <si>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</si>
  <si>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</si>
  <si>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</si>
  <si>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</si>
  <si>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</si>
  <si>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</si>
  <si>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</si>
  <si>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</si>
  <si>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</si>
  <si>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</si>
  <si>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</si>
  <si>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</si>
  <si>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</si>
  <si>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</si>
  <si>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</si>
  <si>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</si>
  <si>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</si>
  <si>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</si>
  <si>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</si>
  <si>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</si>
  <si>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</si>
  <si>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</si>
  <si>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</si>
  <si>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</si>
  <si>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</si>
  <si>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</si>
  <si>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</si>
  <si>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</si>
  <si>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</si>
  <si>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</si>
  <si>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</si>
  <si>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</si>
  <si>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</si>
  <si>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</si>
  <si>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</si>
  <si>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</si>
  <si>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</si>
  <si>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</si>
  <si>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</si>
  <si>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</si>
  <si>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</si>
  <si>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</si>
  <si>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</si>
  <si>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</si>
  <si>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</si>
  <si>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</si>
  <si>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</si>
  <si>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</si>
  <si>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</si>
  <si>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</si>
  <si>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</si>
  <si>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</si>
  <si>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</si>
  <si>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</si>
  <si>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</si>
  <si>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</si>
  <si>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</si>
  <si>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</si>
  <si>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</si>
  <si>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</si>
  <si>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</si>
  <si>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</si>
  <si>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</si>
  <si>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</si>
  <si>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</si>
  <si>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</si>
  <si>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</si>
  <si>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</si>
  <si>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</si>
  <si>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</si>
  <si>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</si>
  <si>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</si>
  <si>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</si>
  <si>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</si>
  <si>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</si>
  <si>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</si>
  <si>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</si>
  <si>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</si>
  <si>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</si>
  <si>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</si>
  <si>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</si>
  <si>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</si>
  <si>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</si>
  <si>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</si>
  <si>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</si>
  <si>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</si>
  <si>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</si>
  <si>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</si>
  <si>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</si>
  <si>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</si>
  <si>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</si>
  <si>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</si>
  <si>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</si>
  <si>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</si>
  <si>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</si>
  <si>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</si>
  <si>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</si>
  <si>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</si>
  <si>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</si>
  <si>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</si>
  <si>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</si>
  <si>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</si>
  <si>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</si>
  <si>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</si>
  <si>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</si>
  <si>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</si>
  <si>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</si>
  <si>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</si>
  <si>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</si>
  <si>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</si>
  <si>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</si>
  <si>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</si>
  <si>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</si>
  <si>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</si>
  <si>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</si>
  <si>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</si>
  <si>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</si>
  <si>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</si>
  <si>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</si>
  <si>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</si>
  <si>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</si>
  <si>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</si>
  <si>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</si>
  <si>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</si>
  <si>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</si>
  <si>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</si>
  <si>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</si>
  <si>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</si>
  <si>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</si>
  <si>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</si>
  <si>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</si>
  <si>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</si>
  <si>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</si>
  <si>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</si>
  <si>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</si>
  <si>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</si>
  <si>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</si>
  <si>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</si>
  <si>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</si>
  <si>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</si>
  <si>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</si>
  <si>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</si>
  <si>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</si>
  <si>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</si>
  <si>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</si>
  <si>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</si>
  <si>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</si>
  <si>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</si>
  <si>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</si>
  <si>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</si>
  <si>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</si>
  <si>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</si>
  <si>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</si>
  <si>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</si>
  <si>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</si>
  <si>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</si>
  <si>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</si>
  <si>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</si>
  <si>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</si>
  <si>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</si>
  <si>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</si>
  <si>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</si>
  <si>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</si>
  <si>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</si>
  <si>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</si>
  <si>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</si>
  <si>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</si>
  <si>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</si>
  <si>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</si>
  <si>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</si>
  <si>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</si>
  <si>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</si>
  <si>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</si>
  <si>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</si>
  <si>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</si>
  <si>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</si>
  <si>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</si>
  <si>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</si>
  <si>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</si>
  <si>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</si>
  <si>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</si>
  <si>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</si>
  <si>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</si>
  <si>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</si>
  <si>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</si>
  <si>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</si>
  <si>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</si>
  <si>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</si>
  <si>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</si>
  <si>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</si>
  <si>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</si>
  <si>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</si>
  <si>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</si>
  <si>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</si>
  <si>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</si>
  <si>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</si>
  <si>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</si>
  <si>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</si>
  <si>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</si>
  <si>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</si>
  <si>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</si>
  <si>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</si>
  <si>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</si>
  <si>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</si>
  <si>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</si>
  <si>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</si>
  <si>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</si>
  <si>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</si>
  <si>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</si>
  <si>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</si>
  <si>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</si>
  <si>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</si>
  <si>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</si>
  <si>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</si>
  <si>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</si>
  <si>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</si>
  <si>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</si>
  <si>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</si>
  <si>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</si>
  <si>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</si>
  <si>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</si>
  <si>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</si>
  <si>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</si>
  <si>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</si>
  <si>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</si>
  <si>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</si>
  <si>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</si>
  <si>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</si>
  <si>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</si>
  <si>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</si>
  <si>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</si>
  <si>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</si>
  <si>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</si>
  <si>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</si>
  <si>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</si>
  <si>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</si>
  <si>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</si>
  <si>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</si>
  <si>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</si>
  <si>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</si>
  <si>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</si>
  <si>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</si>
  <si>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</si>
  <si>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</si>
  <si>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</si>
  <si>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</si>
  <si>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</si>
  <si>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</si>
  <si>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</si>
  <si>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</si>
  <si>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</si>
  <si>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</si>
  <si>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</si>
  <si>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</si>
  <si>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</si>
  <si>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</si>
  <si>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</si>
  <si>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</si>
  <si>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</si>
  <si>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</si>
  <si>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</si>
  <si>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</si>
  <si>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</si>
  <si>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</si>
  <si>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</si>
  <si>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</si>
  <si>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</si>
  <si>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</si>
  <si>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</si>
  <si>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</si>
  <si>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</si>
  <si>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</si>
  <si>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</si>
  <si>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</si>
  <si>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</si>
  <si>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</si>
  <si>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</si>
  <si>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</si>
  <si>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</si>
  <si>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</si>
  <si>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</si>
  <si>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</si>
  <si>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</si>
  <si>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</si>
  <si>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</si>
  <si>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</si>
  <si>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</si>
  <si>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</si>
  <si>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</si>
  <si>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</si>
  <si>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</si>
  <si>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</si>
  <si>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</si>
  <si>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</si>
  <si>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</si>
  <si>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</si>
  <si>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</si>
  <si>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</si>
  <si>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</si>
  <si>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</si>
  <si>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</si>
  <si>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</si>
  <si>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</si>
  <si>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</si>
  <si>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</si>
  <si>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</si>
  <si>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</si>
  <si>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</si>
  <si>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</si>
  <si>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</si>
  <si>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</si>
  <si>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</si>
  <si>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</si>
  <si>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</si>
  <si>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</si>
  <si>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</si>
  <si>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</si>
  <si>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</si>
  <si>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</si>
  <si>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</si>
  <si>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</si>
  <si>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</si>
  <si>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</si>
  <si>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</si>
  <si>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</si>
  <si>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</si>
  <si>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</si>
  <si>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</si>
  <si>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</si>
  <si>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</si>
  <si>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</si>
  <si>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</si>
  <si>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</si>
  <si>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</si>
  <si>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</si>
  <si>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</si>
  <si>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</si>
  <si>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</si>
  <si>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</si>
  <si>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</si>
  <si>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</si>
  <si>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</si>
  <si>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</si>
  <si>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</si>
  <si>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</si>
  <si>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</si>
  <si>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</si>
  <si>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</si>
  <si>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</si>
  <si>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</si>
  <si>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</si>
  <si>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</si>
  <si>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</si>
  <si>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</si>
  <si>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</si>
  <si>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</si>
  <si>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</si>
  <si>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</si>
  <si>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</si>
  <si>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</si>
  <si>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</si>
  <si>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</si>
  <si>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</si>
  <si>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</si>
  <si>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</si>
  <si>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</si>
  <si>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</si>
  <si>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</si>
  <si>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</si>
  <si>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</si>
  <si>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</si>
  <si>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</si>
  <si>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</si>
  <si>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</si>
  <si>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</si>
  <si>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</si>
  <si>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</si>
  <si>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</si>
  <si>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</si>
  <si>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</si>
  <si>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</si>
  <si>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</si>
  <si>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</si>
  <si>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</si>
  <si>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</si>
  <si>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</si>
  <si>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</si>
  <si>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</si>
  <si>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</si>
  <si>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</si>
  <si>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</si>
  <si>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</si>
  <si>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</si>
  <si>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</si>
  <si>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</si>
  <si>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</si>
  <si>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</si>
  <si>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</si>
  <si>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</si>
  <si>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</si>
  <si>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</si>
  <si>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</si>
  <si>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</si>
  <si>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</si>
  <si>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</si>
  <si>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</si>
  <si>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</si>
  <si>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</si>
  <si>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</si>
  <si>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</si>
  <si>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</si>
  <si>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</si>
  <si>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</si>
  <si>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</si>
  <si>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</si>
  <si>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</si>
  <si>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</si>
  <si>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</si>
  <si>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</si>
  <si>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</si>
  <si>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</si>
  <si>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</si>
  <si>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</si>
  <si>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</si>
  <si>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</si>
  <si>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</si>
  <si>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</si>
  <si>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</si>
  <si>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</si>
  <si>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</si>
  <si>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</si>
  <si>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</si>
  <si>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</si>
  <si>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</si>
  <si>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</si>
  <si>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</si>
  <si>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</si>
  <si>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</si>
  <si>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</si>
  <si>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</si>
  <si>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</si>
  <si>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</si>
  <si>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</si>
  <si>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</si>
  <si>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</si>
  <si>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</si>
  <si>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</si>
  <si>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</si>
  <si>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</si>
  <si>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</si>
  <si>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</si>
  <si>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</si>
  <si>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</si>
  <si>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</si>
  <si>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</si>
  <si>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</si>
  <si>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</si>
  <si>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</si>
  <si>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</si>
  <si>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</si>
  <si>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</si>
  <si>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</si>
  <si>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</si>
  <si>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</si>
  <si>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</si>
  <si>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</si>
  <si>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</si>
  <si>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</si>
  <si>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</si>
  <si>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</si>
  <si>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</si>
  <si>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</si>
  <si>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</si>
  <si>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</si>
  <si>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</si>
  <si>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</si>
  <si>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</si>
  <si>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</si>
  <si>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</si>
  <si>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</si>
  <si>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</si>
  <si>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</si>
  <si>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</si>
  <si>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</si>
  <si>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</si>
  <si>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</si>
  <si>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</si>
  <si>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</si>
  <si>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</si>
  <si>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</si>
  <si>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</si>
  <si>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</si>
  <si>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</si>
  <si>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</si>
  <si>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</si>
  <si>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</si>
  <si>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</si>
  <si>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</si>
  <si>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</si>
  <si>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</si>
  <si>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</si>
  <si>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</si>
  <si>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</si>
  <si>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</si>
  <si>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</si>
  <si>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</si>
  <si>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</si>
  <si>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</si>
  <si>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</si>
  <si>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</si>
  <si>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</si>
  <si>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</si>
  <si>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</si>
  <si>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</si>
  <si>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</si>
  <si>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</si>
  <si>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</si>
  <si>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</si>
  <si>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</si>
  <si>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</si>
  <si>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</si>
  <si>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</si>
  <si>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</si>
  <si>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</si>
  <si>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</si>
  <si>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</si>
  <si>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</si>
  <si>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</si>
  <si>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</si>
  <si>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</si>
  <si>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</si>
  <si>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</si>
  <si>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</si>
  <si>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</si>
  <si>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</si>
  <si>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</si>
  <si>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</si>
  <si>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</si>
  <si>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</si>
  <si>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</si>
  <si>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</si>
  <si>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</si>
  <si>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</si>
  <si>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</si>
  <si>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</si>
  <si>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</si>
  <si>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</si>
  <si>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</si>
  <si>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</si>
  <si>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</si>
  <si>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</si>
  <si>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</si>
  <si>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</si>
  <si>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</si>
  <si>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</si>
  <si>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</si>
  <si>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</si>
  <si>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</si>
  <si>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</si>
  <si>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</si>
  <si>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</si>
  <si>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</si>
  <si>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</si>
  <si>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</si>
  <si>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</si>
  <si>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</si>
  <si>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</si>
  <si>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</si>
  <si>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</si>
  <si>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</si>
  <si>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</si>
  <si>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</si>
  <si>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</si>
  <si>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</si>
  <si>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</si>
  <si>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</si>
  <si>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</si>
  <si>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</si>
  <si>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</si>
  <si>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</si>
  <si>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</si>
  <si>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</si>
  <si>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</si>
  <si>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</si>
  <si>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</si>
  <si>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</si>
  <si>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</si>
  <si>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</si>
  <si>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</si>
  <si>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</si>
  <si>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</si>
  <si>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</si>
  <si>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</si>
  <si>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</si>
  <si>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</si>
  <si>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</si>
  <si>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</si>
  <si>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</si>
  <si>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</si>
  <si>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</si>
  <si>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</si>
  <si>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</si>
  <si>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</si>
  <si>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</si>
  <si>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</si>
  <si>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</si>
  <si>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</si>
  <si>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</si>
  <si>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</si>
  <si>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</si>
  <si>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</si>
  <si>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</si>
  <si>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</si>
  <si>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</si>
  <si>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</si>
  <si>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</si>
  <si>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</si>
  <si>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</si>
  <si>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</si>
  <si>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</si>
  <si>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</si>
  <si>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</si>
  <si>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</si>
  <si>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</si>
  <si>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</si>
  <si>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</si>
  <si>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</si>
  <si>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</si>
  <si>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</si>
  <si>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</si>
  <si>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</si>
  <si>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</si>
  <si>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</si>
  <si>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</si>
  <si>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</si>
  <si>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</si>
  <si>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</si>
  <si>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</si>
  <si>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</si>
  <si>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</si>
  <si>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</si>
  <si>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</si>
  <si>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</si>
  <si>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</si>
  <si>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</si>
  <si>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</si>
  <si>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</si>
  <si>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</si>
  <si>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</si>
  <si>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</si>
  <si>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</si>
  <si>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</si>
  <si>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</si>
  <si>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</si>
  <si>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</si>
  <si>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</si>
  <si>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</si>
  <si>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</si>
  <si>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</si>
  <si>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</si>
  <si>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</si>
  <si>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</si>
  <si>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</si>
  <si>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</si>
  <si>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</si>
  <si>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</si>
  <si>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</si>
  <si>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</si>
  <si>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</si>
  <si>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</si>
  <si>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</si>
  <si>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</si>
  <si>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</si>
  <si>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</si>
  <si>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</si>
  <si>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</si>
  <si>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</si>
  <si>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</si>
  <si>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</si>
  <si>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</si>
  <si>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</si>
  <si>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</si>
  <si>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</si>
  <si>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</si>
  <si>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</si>
  <si>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</si>
  <si>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</si>
  <si>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</si>
  <si>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</si>
  <si>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</si>
  <si>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</si>
  <si>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</si>
  <si>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</si>
  <si>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</si>
  <si>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</si>
  <si>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</si>
  <si>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</si>
  <si>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</si>
  <si>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</si>
  <si>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</si>
  <si>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</si>
  <si>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</si>
  <si>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</si>
  <si>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</si>
  <si>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</si>
  <si>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</si>
  <si>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</si>
  <si>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</si>
  <si>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</si>
  <si>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</si>
  <si>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</si>
  <si>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</si>
  <si>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</si>
  <si>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</si>
  <si>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</si>
  <si>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</si>
  <si>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</si>
  <si>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</si>
  <si>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</si>
  <si>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</si>
  <si>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</si>
  <si>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</si>
  <si>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</si>
  <si>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</si>
  <si>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</si>
  <si>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</si>
  <si>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</si>
  <si>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</si>
  <si>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</si>
  <si>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</si>
  <si>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</si>
  <si>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</si>
  <si>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</si>
  <si>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</si>
  <si>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</si>
  <si>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</si>
  <si>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</si>
  <si>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</si>
  <si>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</si>
  <si>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</si>
  <si>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</si>
  <si>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</si>
  <si>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</si>
  <si>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</si>
  <si>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</si>
  <si>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</si>
  <si>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</si>
  <si>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</si>
  <si>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</si>
  <si>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</si>
  <si>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</si>
  <si>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</si>
  <si>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</si>
  <si>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</si>
  <si>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</si>
  <si>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</si>
  <si>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</si>
  <si>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</si>
  <si>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</si>
  <si>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</si>
  <si>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</si>
  <si>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</si>
  <si>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</si>
  <si>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</si>
  <si>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</si>
  <si>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</si>
  <si>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</si>
  <si>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</si>
  <si>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</si>
  <si>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</si>
  <si>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</si>
  <si>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</si>
  <si>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</si>
  <si>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</si>
  <si>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</si>
  <si>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</si>
  <si>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</si>
  <si>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</si>
  <si>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</si>
  <si>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</si>
  <si>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</si>
  <si>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</si>
  <si>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</si>
  <si>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</si>
  <si>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</si>
  <si>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</si>
  <si>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</si>
  <si>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</si>
  <si>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</si>
  <si>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</si>
  <si>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</si>
  <si>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</si>
  <si>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</si>
  <si>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</si>
  <si>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</si>
  <si>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</si>
  <si>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</si>
  <si>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</si>
  <si>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</si>
  <si>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</si>
  <si>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</si>
  <si>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</si>
  <si>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</si>
  <si>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</si>
  <si>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</si>
  <si>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</si>
  <si>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</si>
  <si>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</si>
  <si>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</si>
  <si>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</si>
  <si>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</si>
  <si>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</si>
  <si>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</si>
  <si>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</si>
  <si>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</si>
  <si>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</si>
  <si>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</si>
  <si>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</si>
  <si>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</si>
  <si>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</si>
  <si>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</si>
  <si>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</si>
  <si>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</si>
  <si>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</si>
  <si>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</si>
  <si>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</si>
  <si>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</si>
  <si>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</si>
  <si>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</si>
  <si>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</si>
  <si>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</si>
  <si>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</si>
  <si>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</si>
  <si>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</si>
  <si>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</si>
  <si>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</si>
  <si>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</si>
  <si>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</si>
  <si>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</si>
  <si>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</si>
  <si>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</si>
  <si>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</si>
  <si>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</si>
  <si>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</si>
  <si>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</si>
  <si>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</si>
  <si>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</si>
  <si>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</si>
  <si>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</si>
  <si>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</si>
  <si>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</si>
  <si>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</si>
  <si>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</si>
  <si>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</si>
  <si>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</si>
  <si>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</si>
  <si>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</si>
  <si>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</si>
  <si>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</si>
  <si>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</si>
  <si>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</si>
  <si>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</si>
  <si>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</si>
  <si>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</si>
  <si>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</si>
  <si>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</si>
  <si>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</si>
  <si>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</si>
  <si>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</si>
  <si>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</si>
  <si>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</si>
  <si>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</si>
  <si>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</si>
  <si>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</si>
  <si>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</si>
  <si>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</si>
  <si>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</si>
  <si>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</si>
  <si>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</si>
  <si>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</si>
  <si>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</si>
  <si>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</si>
  <si>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</si>
  <si>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</si>
  <si>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</si>
  <si>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</si>
  <si>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</si>
  <si>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</si>
  <si>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</si>
  <si>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</si>
  <si>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</si>
  <si>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</si>
  <si>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</si>
  <si>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</si>
  <si>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</si>
  <si>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</si>
  <si>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</si>
  <si>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</si>
  <si>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</si>
  <si>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</si>
  <si>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</si>
  <si>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</si>
  <si>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</si>
  <si>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</si>
  <si>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</si>
  <si>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</si>
  <si>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</si>
  <si>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</si>
  <si>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</si>
  <si>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</si>
  <si>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</si>
  <si>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</si>
  <si>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</si>
  <si>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</si>
  <si>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</si>
  <si>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</si>
  <si>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</si>
  <si>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</si>
  <si>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</si>
  <si>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</si>
  <si>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</si>
  <si>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</si>
  <si>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</si>
  <si>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</si>
  <si>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</si>
  <si>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</si>
  <si>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</si>
  <si>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</si>
  <si>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</si>
  <si>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</si>
  <si>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</si>
  <si>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</si>
  <si>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</si>
  <si>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</si>
  <si>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</si>
  <si>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</si>
  <si>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</si>
  <si>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</si>
  <si>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</si>
  <si>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</si>
  <si>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</si>
  <si>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</si>
  <si>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</si>
  <si>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</si>
  <si>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</si>
  <si>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</si>
  <si>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</si>
  <si>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</si>
  <si>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</si>
  <si>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</si>
  <si>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</si>
  <si>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</si>
  <si>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</si>
  <si>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</si>
  <si>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</si>
  <si>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</si>
  <si>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</si>
  <si>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</si>
  <si>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</si>
  <si>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</si>
  <si>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</si>
  <si>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</si>
  <si>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</si>
  <si>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</si>
  <si>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</si>
  <si>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</si>
  <si>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</si>
  <si>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</si>
  <si>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</si>
  <si>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</si>
  <si>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</si>
  <si>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</si>
  <si>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</si>
  <si>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</si>
  <si>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</si>
  <si>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</si>
  <si>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</si>
  <si>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</si>
  <si>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</si>
  <si>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</si>
  <si>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</si>
  <si>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</si>
  <si>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</si>
  <si>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</si>
  <si>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</si>
  <si>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</si>
  <si>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</si>
  <si>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</si>
  <si>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</si>
  <si>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</si>
  <si>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</si>
  <si>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</si>
  <si>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</si>
  <si>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</si>
  <si>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</si>
  <si>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</si>
  <si>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</si>
  <si>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</si>
  <si>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</si>
  <si>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</si>
  <si>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</si>
  <si>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</si>
  <si>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</si>
  <si>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</si>
  <si>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</si>
  <si>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</si>
  <si>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</si>
  <si>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</si>
  <si>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</si>
  <si>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</si>
  <si>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</si>
  <si>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</si>
  <si>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</si>
  <si>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</si>
  <si>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</si>
  <si>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</si>
  <si>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</si>
  <si>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</si>
  <si>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</si>
  <si>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</si>
  <si>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</si>
  <si>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</si>
  <si>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</si>
  <si>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</si>
  <si>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</si>
  <si>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</si>
  <si>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</si>
  <si>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</si>
  <si>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</si>
  <si>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</si>
  <si>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</si>
  <si>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</si>
  <si>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</si>
  <si>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</si>
  <si>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</si>
  <si>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</si>
  <si>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</si>
  <si>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</si>
  <si>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</si>
  <si>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</si>
  <si>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</si>
  <si>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</si>
  <si>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</si>
  <si>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</si>
  <si>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</si>
  <si>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</si>
  <si>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</si>
  <si>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</si>
  <si>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</si>
  <si>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</si>
  <si>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</si>
  <si>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</si>
  <si>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</si>
  <si>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</si>
  <si>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</si>
  <si>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</si>
  <si>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</si>
  <si>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</si>
  <si>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</si>
  <si>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</si>
  <si>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</si>
  <si>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</si>
  <si>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</si>
  <si>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</si>
  <si>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</si>
  <si>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</si>
  <si>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</si>
  <si>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</si>
  <si>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</si>
  <si>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</si>
  <si>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</si>
  <si>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</si>
  <si>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</si>
  <si>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</si>
  <si>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</si>
  <si>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</si>
  <si>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</si>
  <si>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</si>
  <si>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</si>
  <si>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</si>
  <si>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</si>
  <si>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</si>
  <si>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</si>
  <si>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</si>
  <si>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</si>
  <si>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</si>
  <si>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</si>
  <si>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</si>
  <si>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</si>
  <si>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</si>
  <si>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</si>
  <si>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</si>
  <si>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</si>
  <si>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</si>
  <si>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</si>
  <si>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</si>
  <si>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</si>
  <si>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</si>
  <si>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</si>
  <si>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</si>
  <si>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</si>
  <si>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</si>
  <si>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</si>
  <si>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</si>
  <si>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</si>
  <si>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</si>
  <si>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</si>
  <si>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</si>
  <si>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</si>
  <si>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</si>
  <si>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</si>
  <si>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</si>
  <si>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</si>
  <si>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</si>
  <si>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</si>
  <si>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</si>
  <si>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</si>
  <si>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</si>
  <si>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</si>
  <si>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</si>
  <si>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</si>
  <si>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</si>
  <si>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</si>
  <si>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</si>
  <si>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</si>
  <si>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</si>
  <si>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</si>
  <si>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</si>
  <si>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</si>
  <si>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</si>
  <si>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</si>
  <si>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</si>
  <si>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</si>
  <si>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</si>
  <si>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</si>
  <si>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</si>
  <si>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</si>
  <si>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</si>
  <si>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</si>
  <si>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</si>
  <si>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</si>
  <si>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</si>
  <si>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</si>
  <si>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</si>
  <si>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</si>
  <si>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</si>
  <si>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</si>
  <si>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</si>
  <si>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</si>
  <si>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</si>
  <si>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</si>
  <si>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</si>
  <si>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</si>
  <si>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</si>
  <si>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</si>
  <si>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</si>
  <si>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</si>
  <si>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</si>
  <si>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</si>
  <si>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</si>
  <si>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</si>
  <si>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</si>
  <si>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</si>
  <si>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</si>
  <si>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</si>
  <si>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</si>
  <si>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</si>
  <si>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</si>
  <si>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</si>
  <si>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</si>
  <si>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</si>
  <si>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</si>
  <si>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</si>
  <si>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</si>
  <si>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</si>
  <si>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</si>
  <si>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</si>
  <si>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</si>
  <si>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</si>
  <si>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</si>
  <si>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</si>
  <si>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</si>
  <si>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</si>
  <si>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</si>
  <si>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</si>
  <si>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</si>
  <si>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</si>
  <si>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</si>
  <si>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</si>
  <si>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</si>
  <si>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</si>
  <si>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</si>
  <si>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</si>
  <si>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</si>
  <si>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</si>
  <si>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</si>
  <si>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</si>
  <si>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</si>
  <si>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</si>
  <si>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</si>
  <si>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</si>
  <si>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</si>
  <si>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</si>
  <si>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</si>
  <si>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</si>
  <si>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</si>
  <si>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</si>
  <si>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</si>
  <si>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</si>
  <si>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</si>
  <si>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</si>
  <si>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</si>
  <si>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</si>
  <si>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</si>
  <si>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</si>
  <si>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</si>
  <si>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</si>
  <si>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</si>
  <si>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</si>
  <si>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</si>
  <si>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</si>
  <si>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</si>
  <si>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</si>
  <si>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</si>
  <si>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</si>
  <si>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</si>
  <si>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</si>
  <si>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</si>
  <si>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</si>
  <si>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</si>
  <si>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</si>
  <si>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</si>
  <si>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</si>
  <si>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</si>
  <si>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</si>
  <si>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</si>
  <si>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</si>
  <si>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</si>
  <si>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</si>
  <si>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</si>
  <si>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</si>
  <si>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</si>
  <si>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</si>
  <si>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</si>
  <si>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</si>
  <si>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</si>
  <si>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</si>
  <si>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</si>
  <si>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</si>
  <si>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</si>
  <si>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</si>
  <si>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</si>
  <si>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</si>
  <si>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</si>
  <si>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</si>
  <si>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</si>
  <si>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</si>
  <si>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</si>
  <si>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</si>
  <si>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</si>
  <si>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</si>
  <si>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</si>
  <si>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</si>
  <si>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</si>
  <si>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</si>
  <si>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</si>
  <si>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</si>
  <si>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</si>
  <si>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</si>
  <si>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</si>
  <si>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</si>
  <si>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</si>
  <si>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</si>
  <si>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</si>
  <si>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</si>
  <si>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</si>
  <si>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</si>
  <si>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</si>
  <si>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</si>
  <si>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</si>
  <si>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</si>
  <si>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</si>
  <si>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</si>
  <si>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</si>
  <si>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</si>
  <si>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</si>
  <si>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</si>
  <si>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</si>
  <si>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</si>
  <si>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</si>
  <si>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</si>
  <si>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</si>
  <si>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</si>
  <si>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</si>
  <si>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</si>
  <si>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</si>
  <si>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</si>
  <si>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</si>
  <si>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</si>
  <si>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</si>
  <si>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</si>
  <si>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</si>
  <si>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</si>
  <si>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</si>
  <si>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</si>
  <si>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</si>
  <si>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</si>
  <si>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</si>
  <si>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</si>
  <si>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</si>
  <si>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</si>
  <si>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</si>
  <si>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</si>
  <si>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</si>
  <si>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</si>
  <si>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</si>
  <si>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</si>
  <si>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</si>
  <si>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</si>
  <si>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</si>
  <si>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</si>
  <si>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</si>
  <si>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</si>
  <si>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</si>
  <si>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</si>
  <si>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</si>
  <si>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</si>
  <si>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</si>
  <si>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</si>
  <si>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</si>
  <si>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</si>
  <si>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</si>
  <si>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</si>
  <si>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</si>
  <si>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</si>
  <si>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</si>
  <si>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</si>
  <si>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</si>
  <si>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</si>
  <si>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</si>
  <si>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</si>
  <si>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</si>
  <si>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</si>
  <si>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</si>
  <si>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</si>
  <si>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</si>
  <si>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</si>
  <si>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</si>
  <si>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</si>
  <si>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</si>
  <si>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</si>
  <si>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</si>
  <si>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</si>
  <si>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</si>
  <si>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</si>
  <si>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</si>
  <si>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</si>
  <si>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</si>
  <si>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</si>
  <si>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</si>
  <si>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</si>
  <si>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</si>
  <si>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</si>
  <si>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</si>
  <si>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</si>
  <si>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</si>
  <si>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</si>
  <si>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</si>
  <si>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</si>
  <si>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</si>
  <si>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</si>
  <si>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</si>
  <si>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</si>
  <si>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</si>
  <si>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</si>
  <si>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</si>
  <si>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</si>
  <si>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</si>
  <si>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</si>
  <si>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</si>
  <si>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</si>
  <si>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</si>
  <si>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</si>
  <si>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</si>
  <si>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</si>
  <si>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</si>
  <si>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</si>
  <si>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</si>
  <si>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</si>
  <si>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</si>
  <si>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</si>
  <si>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</si>
  <si>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</si>
  <si>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</si>
  <si>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</si>
  <si>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</si>
  <si>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</si>
  <si>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</si>
  <si>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</si>
  <si>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</si>
  <si>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</si>
  <si>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</si>
  <si>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</si>
  <si>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</si>
  <si>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</si>
  <si>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</si>
  <si>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</si>
  <si>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</si>
  <si>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</si>
  <si>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</si>
  <si>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</si>
  <si>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</si>
  <si>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</si>
  <si>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</si>
  <si>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</si>
  <si>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</si>
  <si>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</si>
  <si>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</si>
  <si>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</si>
  <si>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</si>
  <si>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</si>
  <si>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</si>
  <si>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</si>
  <si>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</si>
  <si>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</si>
  <si>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</si>
  <si>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</si>
  <si>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</si>
  <si>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</si>
  <si>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</si>
  <si>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</si>
  <si>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</si>
  <si>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</si>
  <si>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</si>
  <si>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</si>
  <si>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</si>
  <si>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</si>
  <si>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</si>
  <si>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</si>
  <si>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</si>
  <si>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</si>
  <si>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</si>
  <si>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</si>
  <si>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</si>
  <si>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</si>
  <si>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</si>
  <si>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</si>
  <si>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</si>
  <si>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</si>
  <si>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</si>
  <si>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</si>
  <si>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</si>
  <si>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</si>
  <si>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</si>
  <si>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</si>
  <si>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</si>
  <si>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</si>
  <si>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</si>
  <si>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</si>
  <si>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</si>
  <si>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</si>
  <si>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</si>
  <si>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</si>
  <si>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</si>
  <si>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</si>
  <si>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</si>
  <si>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</si>
  <si>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</si>
  <si>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</si>
  <si>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</si>
  <si>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</si>
  <si>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</si>
  <si>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</si>
  <si>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</si>
  <si>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</si>
  <si>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</si>
  <si>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</si>
  <si>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</si>
  <si>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</si>
  <si>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</si>
  <si>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</si>
  <si>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</si>
  <si>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</si>
  <si>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</si>
  <si>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</si>
  <si>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</si>
  <si>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</si>
  <si>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</si>
  <si>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</si>
  <si>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</si>
  <si>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</si>
  <si>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</si>
  <si>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</si>
  <si>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</si>
  <si>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</si>
  <si>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</si>
  <si>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</si>
  <si>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</si>
  <si>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</si>
  <si>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</si>
  <si>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</si>
  <si>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</si>
  <si>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</si>
  <si>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</si>
  <si>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</si>
  <si>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</si>
  <si>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</si>
  <si>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</si>
  <si>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</si>
  <si>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</si>
  <si>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</si>
  <si>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</si>
  <si>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</si>
  <si>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</si>
  <si>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</si>
  <si>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</si>
  <si>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</si>
  <si>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</si>
  <si>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</si>
  <si>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</si>
  <si>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</si>
  <si>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</si>
  <si>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</si>
  <si>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</si>
  <si>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</si>
  <si>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</si>
  <si>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</si>
  <si>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</si>
  <si>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</si>
  <si>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</si>
  <si>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</si>
  <si>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</si>
  <si>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</si>
  <si>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</si>
  <si>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</si>
  <si>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</si>
  <si>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</si>
  <si>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</si>
  <si>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</si>
  <si>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</si>
  <si>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</si>
  <si>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</si>
  <si>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</si>
  <si>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</si>
  <si>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</si>
  <si>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</si>
  <si>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</si>
  <si>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</si>
  <si>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</si>
  <si>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</si>
  <si>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</si>
  <si>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</si>
  <si>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</si>
  <si>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</si>
  <si>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</si>
  <si>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</si>
  <si>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</si>
  <si>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</si>
  <si>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</si>
  <si>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</si>
  <si>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</si>
  <si>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</si>
  <si>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</si>
  <si>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</si>
  <si>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</si>
  <si>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</si>
  <si>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</si>
  <si>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</si>
  <si>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</si>
  <si>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</si>
  <si>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</si>
  <si>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</si>
  <si>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</si>
  <si>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</si>
  <si>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</si>
  <si>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</si>
  <si>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</si>
  <si>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</si>
  <si>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</si>
  <si>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</si>
  <si>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</si>
  <si>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</si>
  <si>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</si>
  <si>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</si>
  <si>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</si>
  <si>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</si>
  <si>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</si>
  <si>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</si>
  <si>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</si>
  <si>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</si>
  <si>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</si>
  <si>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</si>
  <si>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</si>
  <si>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</si>
  <si>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</si>
  <si>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</si>
  <si>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</si>
  <si>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</si>
  <si>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</si>
  <si>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</si>
  <si>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</si>
  <si>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</si>
  <si>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</si>
  <si>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</si>
  <si>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</si>
  <si>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</si>
  <si>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</si>
  <si>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</si>
  <si>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</si>
  <si>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</si>
  <si>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</si>
  <si>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</si>
  <si>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</si>
  <si>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</si>
  <si>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</si>
  <si>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</si>
  <si>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</si>
  <si>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</si>
  <si>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</si>
  <si>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</si>
  <si>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</si>
  <si>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</si>
  <si>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</si>
  <si>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</si>
  <si>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</si>
  <si>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</si>
  <si>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</si>
  <si>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</si>
  <si>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</si>
  <si>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</si>
  <si>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</si>
  <si>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</si>
  <si>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</si>
  <si>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</si>
  <si>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</si>
  <si>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</si>
  <si>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</si>
  <si>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</si>
  <si>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</si>
  <si>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</si>
  <si>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</si>
  <si>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</si>
  <si>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</si>
  <si>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</si>
  <si>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</si>
  <si>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</si>
  <si>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</si>
  <si>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</si>
  <si>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</si>
  <si>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</si>
  <si>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</si>
  <si>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</si>
  <si>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</si>
  <si>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</si>
  <si>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</si>
  <si>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</si>
  <si>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</si>
  <si>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</si>
  <si>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</si>
  <si>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</si>
  <si>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</si>
  <si>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</si>
  <si>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</si>
  <si>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</si>
  <si>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</si>
  <si>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</si>
  <si>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</si>
  <si>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</si>
  <si>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</si>
  <si>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</si>
  <si>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</si>
  <si>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</si>
  <si>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</si>
  <si>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</si>
  <si>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</si>
  <si>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</si>
  <si>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</si>
  <si>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</si>
  <si>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</si>
  <si>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</si>
  <si>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</si>
  <si>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</si>
  <si>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</si>
  <si>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</si>
  <si>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</si>
  <si>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</si>
  <si>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</si>
  <si>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</si>
  <si>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</si>
  <si>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</si>
  <si>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</si>
  <si>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</si>
  <si>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</si>
  <si>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</si>
  <si>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</si>
  <si>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</si>
  <si>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</si>
  <si>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</si>
  <si>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</si>
  <si>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</si>
  <si>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</si>
  <si>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</si>
  <si>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</si>
  <si>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</si>
  <si>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</si>
  <si>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</si>
  <si>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</si>
  <si>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</si>
  <si>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</si>
  <si>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</si>
  <si>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</si>
  <si>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</si>
  <si>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</si>
  <si>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</si>
  <si>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</si>
  <si>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</si>
  <si>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</si>
  <si>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</si>
  <si>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</si>
  <si>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</si>
  <si>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</si>
  <si>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</si>
  <si>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</si>
  <si>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</si>
  <si>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</si>
  <si>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</si>
  <si>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</si>
  <si>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</si>
  <si>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</si>
  <si>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</si>
  <si>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</si>
  <si>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</si>
  <si>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</si>
  <si>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</si>
  <si>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</si>
  <si>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</si>
  <si>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</si>
  <si>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</si>
  <si>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</si>
  <si>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</si>
  <si>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</si>
  <si>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</si>
  <si>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</si>
  <si>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</si>
  <si>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</si>
  <si>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</si>
  <si>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</si>
  <si>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</si>
  <si>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</si>
  <si>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</si>
  <si>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</si>
  <si>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</si>
  <si>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</si>
  <si>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</si>
  <si>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</si>
  <si>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</si>
  <si>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</si>
  <si>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</si>
  <si>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</si>
  <si>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</si>
  <si>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</si>
  <si>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</si>
  <si>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</si>
  <si>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</si>
  <si>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</si>
  <si>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</si>
  <si>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</si>
  <si>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</si>
  <si>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</si>
  <si>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</si>
  <si>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</si>
  <si>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</si>
  <si>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</si>
  <si>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</si>
  <si>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</si>
  <si>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</si>
  <si>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</si>
  <si>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</si>
  <si>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</si>
  <si>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</si>
  <si>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</si>
  <si>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</si>
  <si>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</si>
  <si>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</si>
  <si>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</si>
  <si>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</si>
  <si>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</si>
  <si>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</si>
  <si>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</si>
  <si>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</si>
  <si>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</si>
  <si>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</si>
  <si>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</si>
  <si>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</si>
  <si>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</si>
  <si>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</si>
  <si>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</si>
  <si>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</si>
  <si>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</si>
  <si>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</si>
  <si>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</si>
  <si>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</si>
  <si>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</si>
  <si>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</si>
  <si>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</si>
  <si>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</si>
  <si>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</si>
  <si>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</si>
  <si>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</si>
  <si>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</si>
  <si>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</si>
  <si>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</si>
  <si>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</si>
  <si>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</si>
  <si>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</si>
  <si>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</si>
  <si>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</si>
  <si>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</si>
  <si>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</si>
  <si>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</si>
  <si>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</si>
  <si>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</si>
  <si>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</si>
  <si>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</si>
  <si>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</si>
  <si>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</si>
  <si>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</si>
  <si>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</si>
  <si>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</si>
  <si>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</si>
  <si>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</si>
  <si>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</si>
  <si>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</si>
  <si>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</si>
  <si>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</si>
  <si>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</si>
  <si>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</si>
  <si>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</si>
  <si>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</si>
  <si>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</si>
  <si>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</si>
  <si>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</si>
  <si>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</si>
  <si>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</si>
  <si>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</si>
  <si>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</si>
  <si>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</si>
  <si>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</si>
  <si>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</si>
  <si>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</si>
  <si>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</si>
  <si>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</si>
  <si>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</si>
  <si>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</si>
  <si>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</si>
  <si>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</si>
  <si>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</si>
  <si>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</si>
  <si>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</si>
  <si>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</si>
  <si>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</si>
  <si>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</si>
  <si>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</si>
  <si>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</si>
  <si>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</si>
  <si>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</si>
  <si>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</si>
  <si>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</si>
  <si>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</si>
  <si>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</si>
  <si>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</si>
  <si>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</si>
  <si>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</si>
  <si>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</si>
  <si>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</si>
  <si>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</si>
  <si>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</si>
  <si>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</si>
  <si>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</si>
  <si>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</si>
  <si>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</si>
  <si>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</si>
  <si>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</si>
  <si>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</si>
  <si>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</si>
  <si>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</si>
  <si>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</si>
  <si>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</si>
  <si>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</si>
  <si>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</si>
  <si>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</si>
  <si>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</si>
  <si>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</si>
  <si>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</si>
  <si>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</si>
  <si>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</si>
  <si>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</si>
  <si>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</si>
  <si>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</si>
  <si>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</si>
  <si>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</si>
  <si>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</si>
  <si>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</si>
  <si>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</si>
  <si>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</si>
  <si>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</si>
  <si>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</si>
  <si>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</si>
  <si>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</si>
  <si>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</si>
  <si>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</si>
  <si>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</si>
  <si>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</si>
  <si>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</si>
  <si>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</si>
  <si>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</si>
  <si>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</si>
  <si>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</si>
  <si>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</si>
  <si>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</si>
  <si>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</si>
  <si>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</si>
  <si>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</si>
  <si>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</si>
  <si>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</si>
  <si>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</si>
  <si>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</si>
  <si>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</si>
  <si>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</si>
  <si>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</si>
  <si>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</si>
  <si>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</si>
  <si>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</si>
  <si>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</si>
  <si>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</si>
  <si>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</si>
  <si>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</si>
  <si>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</si>
  <si>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</si>
  <si>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</si>
  <si>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</si>
  <si>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</si>
  <si>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</si>
  <si>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</si>
  <si>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</si>
  <si>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</si>
  <si>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</si>
  <si>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</si>
  <si>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</si>
  <si>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</si>
  <si>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</si>
  <si>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</si>
  <si>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</si>
  <si>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</si>
  <si>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</si>
  <si>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</si>
  <si>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</si>
  <si>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</si>
  <si>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</si>
  <si>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</si>
  <si>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</si>
  <si>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</si>
  <si>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</si>
  <si>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</si>
  <si>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</si>
  <si>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</si>
  <si>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</si>
  <si>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</si>
  <si>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</si>
  <si>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</si>
  <si>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</si>
  <si>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</si>
  <si>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</si>
  <si>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</si>
  <si>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</si>
  <si>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</si>
  <si>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</si>
  <si>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</si>
  <si>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</si>
  <si>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</si>
  <si>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</si>
  <si>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</si>
  <si>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</si>
  <si>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</si>
  <si>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</si>
  <si>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</si>
  <si>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</si>
  <si>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</si>
  <si>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</si>
  <si>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</si>
  <si>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</si>
  <si>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</si>
  <si>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</si>
  <si>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</si>
  <si>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</si>
  <si>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</si>
  <si>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</si>
  <si>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</si>
  <si>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</si>
  <si>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</si>
  <si>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</si>
  <si>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</si>
  <si>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</si>
  <si>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</si>
  <si>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</si>
  <si>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</si>
  <si>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</si>
  <si>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</si>
  <si>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</si>
  <si>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</si>
  <si>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</si>
  <si>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</si>
  <si>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</si>
  <si>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</si>
  <si>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</si>
  <si>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</si>
  <si>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</si>
  <si>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</si>
  <si>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</si>
  <si>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</si>
  <si>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</si>
  <si>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</si>
  <si>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</si>
  <si>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</si>
  <si>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</si>
  <si>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</si>
  <si>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</si>
  <si>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</si>
  <si>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</si>
  <si>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</si>
  <si>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</si>
  <si>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</si>
  <si>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</si>
  <si>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</si>
  <si>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</si>
  <si>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</si>
  <si>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</si>
  <si>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</si>
  <si>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</si>
  <si>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</si>
  <si>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</si>
  <si>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</si>
  <si>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</si>
  <si>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</si>
  <si>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</si>
  <si>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</si>
  <si>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</si>
  <si>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</si>
  <si>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</si>
  <si>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</si>
  <si>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</si>
  <si>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</si>
  <si>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</si>
  <si>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</si>
  <si>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</si>
  <si>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</si>
  <si>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</si>
  <si>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</si>
  <si>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</si>
  <si>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</si>
  <si>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</si>
  <si>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</si>
  <si>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</si>
  <si>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</si>
  <si>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</si>
  <si>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</si>
  <si>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</si>
  <si>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</si>
  <si>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</si>
  <si>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</si>
  <si>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</si>
  <si>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</si>
  <si>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</si>
  <si>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</si>
  <si>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</si>
  <si>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</si>
  <si>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</si>
  <si>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</si>
  <si>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</si>
  <si>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</si>
  <si>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</si>
  <si>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</si>
  <si>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</si>
  <si>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</si>
  <si>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</si>
  <si>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</si>
  <si>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</si>
  <si>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</si>
  <si>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</si>
  <si>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</si>
  <si>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</si>
  <si>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</si>
  <si>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</si>
  <si>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</si>
  <si>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</si>
  <si>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</si>
  <si>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</si>
  <si>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</si>
  <si>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</si>
  <si>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</si>
  <si>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</si>
  <si>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</si>
  <si>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</si>
  <si>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</si>
  <si>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</si>
  <si>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</si>
  <si>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</si>
  <si>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</si>
  <si>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</si>
  <si>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</si>
  <si>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</si>
  <si>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</si>
  <si>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</si>
  <si>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</si>
  <si>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</si>
  <si>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</si>
  <si>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</si>
  <si>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</si>
  <si>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</si>
  <si>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</si>
  <si>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</si>
  <si>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</si>
  <si>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</si>
  <si>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</si>
  <si>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</si>
  <si>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</si>
  <si>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</si>
  <si>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</si>
  <si>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</si>
  <si>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</si>
  <si>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</si>
  <si>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</si>
  <si>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</si>
  <si>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</si>
  <si>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</si>
  <si>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</si>
  <si>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</si>
  <si>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</si>
  <si>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</si>
  <si>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</si>
  <si>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</si>
  <si>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</si>
  <si>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</si>
  <si>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</si>
  <si>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</si>
  <si>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</si>
  <si>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</si>
  <si>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</si>
  <si>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</si>
  <si>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</si>
  <si>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</si>
  <si>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</si>
  <si>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</si>
  <si>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</si>
  <si>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</si>
  <si>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</si>
  <si>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</si>
  <si>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</si>
  <si>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</si>
  <si>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</si>
  <si>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</si>
  <si>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</si>
  <si>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</si>
  <si>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</si>
  <si>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</si>
  <si>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</si>
  <si>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</si>
  <si>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</si>
  <si>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</si>
  <si>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</si>
  <si>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</si>
  <si>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</si>
  <si>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</si>
  <si>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</si>
  <si>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</si>
  <si>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</si>
  <si>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</si>
  <si>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</si>
  <si>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</si>
  <si>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</si>
  <si>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</si>
  <si>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</si>
  <si>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</si>
  <si>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</si>
  <si>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</si>
  <si>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</si>
  <si>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</si>
  <si>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</si>
  <si>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</si>
  <si>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</si>
  <si>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</si>
  <si>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</si>
  <si>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</si>
  <si>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</si>
  <si>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</si>
  <si>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</si>
  <si>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</si>
  <si>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</si>
  <si>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</si>
  <si>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</si>
  <si>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</si>
  <si>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</si>
  <si>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</si>
  <si>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</si>
  <si>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</si>
  <si>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</si>
  <si>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</si>
  <si>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</si>
  <si>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</si>
  <si>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</si>
  <si>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</si>
  <si>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</si>
  <si>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</si>
  <si>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</si>
  <si>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</si>
  <si>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</si>
  <si>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</si>
  <si>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</si>
  <si>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</si>
  <si>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</si>
  <si>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</si>
  <si>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</si>
  <si>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</si>
  <si>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</si>
  <si>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</si>
  <si>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</si>
  <si>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</si>
  <si>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</si>
  <si>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</si>
  <si>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</si>
  <si>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</si>
  <si>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</si>
  <si>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</si>
  <si>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</si>
  <si>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</si>
  <si>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</si>
  <si>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</si>
  <si>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</si>
  <si>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</si>
  <si>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</si>
  <si>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</si>
  <si>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</si>
  <si>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</si>
  <si>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</si>
  <si>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</si>
  <si>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</si>
  <si>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</si>
  <si>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</si>
  <si>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</si>
  <si>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</si>
  <si>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</si>
  <si>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</si>
  <si>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</si>
  <si>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</si>
  <si>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</si>
  <si>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</si>
  <si>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</si>
  <si>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</si>
  <si>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</si>
  <si>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</si>
  <si>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</si>
  <si>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</si>
  <si>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</si>
  <si>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</si>
  <si>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</si>
  <si>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</si>
  <si>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</si>
  <si>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</si>
  <si>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</si>
  <si>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</si>
  <si>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</si>
  <si>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</si>
  <si>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</si>
  <si>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</si>
  <si>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</si>
  <si>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</si>
  <si>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</si>
  <si>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</si>
  <si>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</si>
  <si>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</si>
  <si>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</si>
  <si>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</si>
  <si>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</si>
  <si>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</si>
  <si>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</si>
  <si>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</si>
  <si>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</si>
  <si>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</si>
  <si>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</si>
  <si>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</si>
  <si>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</si>
  <si>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</si>
  <si>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</si>
  <si>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</si>
  <si>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</si>
  <si>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</si>
  <si>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</si>
  <si>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</si>
  <si>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</si>
  <si>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</si>
  <si>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</si>
  <si>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</si>
  <si>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</si>
  <si>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</si>
  <si>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</si>
  <si>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</si>
  <si>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</si>
  <si>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</si>
  <si>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</si>
  <si>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</si>
  <si>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</si>
  <si>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</si>
  <si>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</si>
  <si>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</si>
  <si>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</si>
  <si>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</si>
  <si>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</si>
  <si>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</si>
  <si>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</si>
  <si>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</si>
  <si>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</si>
  <si>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</si>
  <si>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</si>
  <si>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</si>
  <si>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</si>
  <si>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</si>
  <si>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</si>
  <si>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</si>
  <si>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</si>
  <si>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</si>
  <si>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</si>
  <si>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</si>
  <si>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</si>
  <si>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</si>
  <si>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</si>
  <si>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</si>
  <si>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</si>
  <si>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</si>
  <si>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</si>
  <si>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</si>
  <si>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</si>
  <si>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</si>
  <si>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</si>
  <si>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</si>
  <si>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</si>
  <si>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</si>
  <si>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</si>
  <si>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</si>
  <si>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</si>
  <si>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</si>
  <si>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</si>
  <si>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</si>
  <si>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</si>
  <si>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</si>
  <si>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</si>
  <si>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</si>
  <si>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</si>
  <si>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</si>
  <si>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</si>
  <si>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</si>
  <si>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</si>
  <si>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</si>
  <si>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</si>
  <si>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</si>
  <si>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</si>
  <si>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</si>
  <si>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</si>
  <si>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</si>
  <si>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</si>
  <si>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</si>
  <si>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</si>
  <si>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</si>
  <si>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</si>
  <si>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</si>
  <si>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</si>
  <si>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</si>
  <si>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</si>
  <si>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</si>
  <si>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</si>
  <si>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</si>
  <si>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</si>
  <si>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</si>
  <si>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</si>
  <si>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</si>
  <si>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</si>
  <si>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</si>
  <si>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</si>
  <si>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</si>
  <si>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</si>
  <si>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</si>
  <si>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</si>
  <si>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</si>
  <si>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</si>
  <si>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</si>
  <si>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</si>
  <si>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</si>
  <si>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</si>
  <si>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</si>
  <si>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</si>
  <si>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</si>
  <si>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</si>
  <si>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</si>
  <si>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</si>
  <si>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</si>
  <si>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</si>
  <si>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</si>
  <si>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</si>
  <si>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</si>
  <si>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</si>
  <si>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</si>
  <si>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</si>
  <si>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</si>
  <si>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</si>
  <si>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</si>
  <si>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</si>
  <si>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</si>
  <si>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</si>
  <si>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</si>
  <si>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</si>
  <si>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</si>
  <si>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</si>
  <si>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</si>
  <si>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</si>
  <si>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</si>
  <si>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</si>
  <si>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</si>
  <si>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</si>
  <si>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</si>
  <si>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</si>
  <si>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</si>
  <si>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</si>
  <si>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</si>
  <si>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</si>
  <si>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</si>
  <si>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</si>
  <si>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</si>
  <si>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</si>
  <si>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</si>
  <si>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</si>
  <si>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</si>
  <si>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</si>
  <si>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</si>
  <si>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</si>
  <si>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</si>
  <si>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</si>
  <si>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</si>
  <si>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</si>
  <si>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</si>
  <si>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</si>
  <si>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</si>
  <si>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</si>
  <si>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</si>
  <si>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</si>
  <si>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</si>
  <si>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</si>
  <si>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</si>
  <si>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</si>
  <si>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</si>
  <si>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</si>
  <si>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</si>
  <si>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</si>
  <si>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</si>
  <si>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</si>
  <si>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</si>
  <si>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</si>
  <si>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</si>
  <si>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</si>
  <si>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</si>
  <si>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</si>
  <si>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</si>
  <si>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</si>
  <si>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</si>
  <si>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</si>
  <si>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</si>
  <si>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</si>
  <si>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</si>
  <si>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</si>
  <si>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</si>
  <si>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</si>
  <si>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</si>
  <si>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</si>
  <si>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</si>
  <si>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</si>
  <si>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</si>
  <si>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</si>
  <si>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</si>
  <si>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</si>
  <si>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</si>
  <si>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</si>
  <si>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</si>
  <si>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</si>
  <si>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</si>
  <si>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</si>
  <si>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</si>
  <si>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</si>
  <si>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</si>
  <si>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</si>
  <si>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</si>
  <si>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</si>
  <si>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</si>
  <si>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</si>
  <si>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</si>
  <si>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</si>
  <si>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</si>
  <si>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</si>
  <si>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</si>
  <si>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</si>
  <si>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</si>
  <si>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</si>
  <si>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</si>
  <si>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</si>
  <si>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</si>
  <si>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</si>
  <si>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</si>
  <si>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</si>
  <si>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</si>
  <si>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</si>
  <si>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</si>
  <si>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</si>
  <si>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</si>
  <si>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</si>
  <si>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</si>
  <si>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</si>
  <si>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</si>
  <si>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</si>
  <si>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</si>
  <si>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</si>
  <si>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</si>
  <si>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</si>
  <si>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</si>
  <si>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</si>
  <si>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</si>
  <si>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</si>
  <si>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</si>
  <si>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</si>
  <si>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</si>
  <si>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</si>
  <si>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</si>
  <si>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</si>
  <si>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</si>
  <si>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</si>
  <si>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</si>
  <si>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</si>
  <si>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</si>
  <si>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</si>
  <si>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</si>
  <si>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</si>
  <si>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</si>
  <si>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</si>
  <si>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</si>
  <si>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</si>
  <si>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</si>
  <si>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</si>
  <si>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</si>
  <si>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</si>
  <si>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</si>
  <si>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</si>
  <si>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</si>
  <si>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</si>
  <si>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</si>
  <si>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</si>
  <si>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</si>
  <si>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</si>
  <si>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</si>
  <si>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</si>
  <si>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</si>
  <si>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</si>
  <si>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</si>
  <si>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</si>
  <si>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</si>
  <si>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</si>
  <si>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</si>
  <si>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</si>
  <si>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</si>
  <si>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</si>
  <si>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</si>
  <si>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</si>
  <si>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</si>
  <si>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</si>
  <si>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</si>
  <si>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</si>
  <si>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</si>
  <si>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</si>
  <si>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</si>
  <si>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</si>
  <si>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</si>
  <si>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</si>
  <si>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</si>
  <si>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</si>
  <si>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</si>
  <si>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</si>
  <si>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</si>
  <si>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</si>
  <si>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</si>
  <si>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</si>
  <si>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</si>
  <si>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</si>
  <si>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</si>
  <si>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</si>
  <si>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</si>
  <si>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</si>
  <si>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</si>
  <si>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</si>
  <si>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</si>
  <si>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</si>
  <si>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</si>
  <si>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</si>
  <si>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</si>
  <si>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</si>
  <si>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</si>
  <si>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</si>
  <si>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</si>
  <si>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</si>
  <si>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</si>
  <si>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</si>
  <si>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</si>
  <si>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</si>
  <si>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</si>
  <si>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</si>
  <si>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</si>
  <si>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</si>
  <si>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</si>
  <si>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</si>
  <si>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</si>
  <si>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</si>
  <si>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</si>
  <si>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</si>
  <si>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</si>
  <si>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</si>
  <si>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</si>
  <si>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</si>
  <si>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</si>
  <si>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</si>
  <si>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</si>
  <si>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</si>
  <si>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</si>
  <si>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</si>
  <si>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</si>
  <si>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</si>
  <si>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</si>
  <si>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</si>
  <si>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</si>
  <si>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</si>
  <si>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</si>
  <si>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</si>
  <si>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</si>
  <si>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</si>
  <si>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</si>
  <si>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</si>
  <si>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</si>
  <si>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</si>
  <si>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</si>
  <si>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</si>
  <si>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</si>
  <si>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</si>
  <si>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</si>
  <si>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</si>
  <si>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</si>
  <si>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</si>
  <si>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</si>
  <si>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</si>
  <si>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</si>
  <si>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</si>
  <si>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</si>
  <si>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</si>
  <si>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</si>
  <si>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</si>
  <si>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</si>
  <si>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</si>
  <si>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</si>
  <si>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</si>
  <si>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</si>
  <si>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</si>
  <si>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</si>
  <si>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</si>
  <si>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</si>
  <si>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</si>
  <si>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</si>
  <si>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</si>
  <si>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</si>
  <si>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</si>
  <si>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</si>
  <si>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</si>
  <si>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</si>
  <si>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</si>
  <si>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</si>
  <si>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</si>
  <si>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</si>
  <si>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</si>
  <si>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</si>
  <si>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</si>
  <si>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</si>
  <si>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</si>
  <si>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</si>
  <si>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</si>
  <si>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</si>
  <si>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</si>
  <si>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</si>
  <si>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</si>
  <si>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</si>
  <si>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</si>
  <si>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</si>
  <si>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</si>
  <si>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</si>
  <si>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</si>
  <si>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</si>
  <si>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</si>
  <si>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</si>
  <si>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</si>
  <si>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</si>
  <si>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</si>
  <si>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</si>
  <si>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</si>
  <si>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</si>
  <si>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</si>
  <si>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</si>
  <si>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</si>
  <si>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</si>
  <si>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</si>
  <si>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</si>
  <si>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</si>
  <si>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</si>
  <si>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</si>
  <si>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</si>
  <si>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</si>
  <si>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</si>
  <si>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</si>
  <si>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</si>
  <si>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</si>
  <si>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</si>
  <si>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</si>
  <si>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</si>
  <si>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</si>
  <si>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</si>
  <si>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</si>
  <si>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</si>
  <si>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</si>
  <si>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</si>
  <si>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</si>
  <si>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</si>
  <si>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</si>
  <si>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</si>
  <si>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</si>
  <si>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</si>
  <si>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</si>
  <si>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</si>
  <si>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</si>
  <si>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</si>
  <si>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</si>
  <si>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</si>
  <si>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</si>
  <si>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</si>
  <si>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</si>
  <si>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</si>
  <si>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</si>
  <si>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</si>
  <si>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</si>
  <si>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</si>
  <si>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</si>
  <si>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</si>
  <si>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</si>
  <si>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</si>
  <si>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</si>
  <si>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</si>
  <si>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</si>
  <si>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</si>
  <si>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</si>
  <si>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</si>
  <si>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</si>
  <si>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</si>
  <si>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</si>
  <si>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</si>
  <si>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</si>
  <si>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</si>
  <si>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</si>
  <si>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</si>
  <si>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</si>
  <si>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</si>
  <si>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</si>
  <si>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</si>
  <si>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</si>
  <si>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</si>
  <si>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</si>
  <si>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</si>
  <si>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</si>
  <si>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</si>
  <si>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</si>
  <si>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</si>
  <si>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</si>
  <si>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</si>
  <si>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</si>
  <si>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</si>
  <si>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</si>
  <si>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</si>
  <si>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</si>
  <si>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</si>
  <si>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</si>
  <si>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</si>
  <si>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</si>
  <si>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</si>
  <si>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</si>
  <si>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</si>
  <si>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</si>
  <si>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</si>
  <si>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</si>
  <si>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</si>
  <si>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</si>
  <si>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</si>
  <si>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</si>
  <si>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</si>
  <si>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</si>
  <si>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</si>
  <si>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</si>
  <si>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</si>
  <si>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</si>
  <si>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</si>
  <si>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</si>
  <si>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</si>
  <si>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</si>
  <si>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</si>
  <si>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</si>
  <si>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</si>
  <si>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</si>
  <si>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</si>
  <si>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</si>
  <si>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</si>
  <si>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</si>
  <si>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</si>
  <si>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</si>
  <si>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</si>
  <si>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</si>
  <si>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</si>
  <si>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</si>
  <si>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</si>
  <si>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</si>
  <si>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</si>
  <si>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</si>
  <si>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</si>
  <si>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</si>
  <si>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</si>
  <si>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</si>
  <si>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</si>
  <si>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</si>
  <si>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</si>
  <si>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</si>
  <si>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</si>
  <si>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</si>
  <si>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</si>
  <si>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</si>
  <si>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</si>
  <si>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</si>
  <si>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</si>
  <si>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</si>
  <si>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</si>
  <si>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</si>
  <si>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</si>
  <si>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</si>
  <si>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</si>
  <si>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</si>
  <si>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</si>
  <si>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</si>
  <si>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</si>
  <si>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</si>
  <si>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</si>
  <si>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</si>
  <si>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</si>
  <si>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</si>
  <si>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</si>
  <si>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</si>
  <si>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</si>
  <si>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</si>
  <si>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</si>
  <si>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</si>
  <si>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</si>
  <si>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</si>
  <si>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</si>
  <si>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</si>
  <si>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</si>
  <si>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</si>
  <si>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</si>
  <si>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</si>
  <si>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</si>
  <si>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</si>
  <si>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</si>
  <si>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</si>
  <si>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</si>
  <si>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</si>
  <si>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</si>
  <si>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</si>
  <si>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</si>
  <si>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</si>
  <si>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</si>
  <si>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</si>
  <si>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</si>
  <si>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</si>
  <si>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</si>
  <si>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</si>
  <si>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</si>
  <si>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</si>
  <si>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</si>
  <si>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</si>
  <si>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</si>
  <si>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</si>
  <si>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</si>
  <si>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</si>
  <si>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</si>
  <si>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</si>
  <si>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</si>
  <si>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</si>
  <si>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</si>
  <si>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</si>
  <si>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</si>
  <si>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</si>
  <si>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</si>
  <si>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</si>
  <si>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</si>
  <si>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</si>
  <si>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</si>
  <si>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</si>
  <si>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</si>
  <si>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</si>
  <si>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</si>
  <si>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</si>
  <si>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</si>
  <si>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</si>
  <si>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</si>
  <si>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</si>
  <si>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</si>
  <si>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</si>
  <si>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</si>
  <si>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</si>
  <si>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</si>
  <si>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</si>
  <si>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</si>
  <si>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</si>
  <si>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</si>
  <si>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</si>
  <si>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</si>
  <si>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</si>
  <si>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</si>
  <si>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</si>
  <si>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</si>
  <si>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</si>
  <si>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</si>
  <si>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</si>
  <si>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</si>
  <si>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</si>
  <si>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</si>
  <si>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</si>
  <si>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</si>
  <si>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</si>
  <si>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</si>
  <si>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</si>
  <si>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</si>
  <si>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</si>
  <si>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</si>
  <si>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</si>
  <si>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</si>
  <si>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</si>
  <si>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</si>
  <si>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</si>
  <si>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</si>
  <si>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</si>
  <si>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</si>
  <si>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</si>
  <si>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</si>
  <si>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</si>
  <si>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</si>
  <si>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</si>
  <si>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</si>
  <si>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</si>
  <si>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</si>
  <si>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</si>
  <si>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</si>
  <si>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</si>
  <si>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</si>
  <si>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</si>
  <si>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</si>
  <si>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</si>
  <si>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</si>
  <si>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</si>
  <si>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</si>
  <si>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</si>
  <si>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</si>
  <si>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</si>
  <si>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</si>
  <si>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</si>
  <si>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</si>
  <si>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</si>
  <si>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</si>
  <si>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</si>
  <si>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</si>
  <si>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</si>
  <si>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</si>
  <si>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</si>
  <si>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</si>
  <si>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</si>
  <si>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</si>
  <si>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</si>
  <si>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</si>
  <si>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</si>
  <si>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</si>
  <si>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</si>
  <si>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</si>
  <si>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</si>
  <si>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</si>
  <si>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</si>
  <si>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</si>
  <si>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</si>
  <si>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</si>
  <si>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</si>
  <si>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</si>
  <si>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</si>
  <si>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</si>
  <si>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</si>
  <si>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</si>
  <si>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</si>
  <si>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</si>
  <si>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</si>
  <si>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</si>
  <si>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</si>
  <si>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</si>
  <si>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</si>
  <si>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</si>
  <si>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</si>
  <si>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</si>
  <si>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</si>
  <si>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</si>
  <si>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</si>
  <si>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</si>
  <si>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</si>
  <si>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</si>
  <si>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</si>
  <si>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</si>
  <si>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</si>
  <si>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</si>
  <si>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</si>
  <si>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</si>
  <si>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</si>
  <si>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</si>
  <si>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</si>
  <si>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</si>
  <si>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</si>
  <si>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</si>
  <si>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</si>
  <si>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</si>
  <si>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</si>
  <si>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</si>
  <si>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</si>
  <si>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</si>
  <si>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</si>
  <si>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</si>
  <si>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</si>
  <si>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</si>
  <si>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</si>
  <si>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</si>
  <si>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</si>
  <si>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</si>
  <si>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</si>
  <si>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</si>
  <si>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</si>
  <si>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</si>
  <si>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</si>
  <si>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</si>
  <si>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</si>
  <si>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</si>
  <si>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</si>
  <si>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</si>
  <si>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</si>
  <si>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</si>
  <si>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</si>
  <si>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</si>
  <si>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</si>
  <si>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</si>
  <si>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</si>
  <si>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</si>
  <si>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</si>
  <si>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</si>
  <si>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</si>
  <si>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</si>
  <si>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</si>
  <si>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</si>
  <si>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</si>
  <si>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</si>
  <si>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</si>
  <si>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</si>
  <si>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</si>
  <si>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</si>
  <si>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</si>
  <si>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</si>
  <si>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</si>
  <si>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</si>
  <si>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</si>
  <si>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</si>
  <si>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</si>
  <si>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</si>
  <si>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</si>
  <si>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</si>
  <si>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</si>
  <si>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</si>
  <si>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</si>
  <si>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</si>
  <si>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</si>
  <si>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</si>
  <si>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</si>
  <si>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</si>
  <si>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</si>
  <si>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</si>
  <si>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</si>
  <si>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</si>
  <si>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</si>
  <si>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</si>
  <si>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</si>
  <si>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</si>
  <si>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</si>
  <si>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</si>
  <si>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</si>
  <si>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</si>
  <si>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</si>
  <si>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</si>
  <si>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</si>
  <si>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</si>
  <si>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</si>
  <si>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</si>
  <si>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</si>
  <si>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</si>
  <si>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</si>
  <si>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</si>
  <si>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</si>
  <si>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</si>
  <si>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</si>
  <si>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</si>
  <si>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</si>
  <si>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</si>
  <si>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</si>
  <si>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</si>
  <si>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</si>
  <si>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</si>
  <si>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</si>
  <si>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</si>
  <si>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</si>
  <si>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</si>
  <si>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</si>
  <si>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</si>
  <si>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</si>
  <si>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</si>
  <si>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</si>
  <si>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</si>
  <si>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</si>
  <si>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</si>
  <si>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</si>
  <si>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</si>
  <si>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</si>
  <si>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</si>
  <si>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</si>
  <si>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</si>
  <si>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</si>
  <si>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</si>
  <si>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</si>
  <si>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</si>
  <si>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</si>
  <si>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</si>
  <si>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</si>
  <si>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</si>
  <si>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</si>
  <si>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</si>
  <si>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</si>
  <si>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</si>
  <si>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</si>
  <si>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</si>
  <si>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</si>
  <si>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</si>
  <si>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</si>
  <si>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</si>
  <si>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</si>
  <si>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</si>
  <si>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</si>
  <si>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</si>
  <si>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</si>
  <si>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</si>
  <si>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</si>
  <si>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</si>
  <si>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</si>
  <si>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</si>
  <si>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</si>
  <si>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</si>
  <si>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</si>
  <si>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</si>
  <si>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</si>
  <si>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</si>
  <si>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</si>
  <si>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</si>
  <si>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</si>
  <si>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</si>
  <si>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</si>
  <si>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</si>
  <si>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</si>
  <si>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</si>
  <si>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</si>
  <si>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</si>
  <si>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</si>
  <si>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</si>
  <si>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</si>
  <si>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</si>
  <si>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</si>
  <si>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</si>
  <si>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</si>
  <si>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</si>
  <si>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</si>
  <si>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</si>
  <si>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</si>
  <si>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</si>
  <si>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</si>
  <si>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</si>
  <si>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</si>
  <si>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</si>
  <si>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</si>
  <si>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</si>
  <si>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</si>
  <si>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</si>
  <si>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</si>
  <si>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</si>
  <si>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</si>
  <si>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</si>
  <si>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</si>
  <si>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</si>
  <si>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</si>
  <si>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</si>
  <si>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</si>
  <si>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</si>
  <si>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</si>
  <si>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</si>
  <si>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</si>
  <si>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</si>
  <si>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</si>
  <si>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</si>
  <si>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</si>
  <si>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</si>
  <si>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</si>
  <si>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</si>
  <si>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</si>
  <si>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</si>
  <si>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</si>
  <si>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</si>
  <si>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</si>
  <si>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</si>
  <si>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</si>
  <si>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</si>
  <si>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</si>
  <si>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</si>
  <si>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</si>
  <si>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</si>
  <si>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</si>
  <si>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</si>
  <si>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</si>
  <si>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</si>
  <si>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</si>
  <si>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</si>
  <si>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</si>
  <si>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</si>
  <si>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</si>
  <si>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</si>
  <si>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</si>
  <si>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</si>
  <si>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</si>
  <si>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</si>
  <si>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</si>
  <si>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</si>
  <si>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</si>
  <si>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</si>
  <si>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</si>
  <si>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</si>
  <si>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</si>
  <si>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</si>
  <si>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</si>
  <si>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</si>
  <si>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</si>
  <si>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</si>
  <si>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</si>
  <si>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</si>
  <si>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</si>
  <si>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</si>
  <si>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</si>
  <si>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</si>
  <si>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</si>
  <si>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</si>
  <si>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</si>
  <si>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</si>
  <si>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</si>
  <si>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</si>
  <si>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</si>
  <si>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</si>
  <si>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</si>
  <si>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</si>
  <si>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</si>
  <si>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</si>
  <si>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</si>
  <si>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</si>
  <si>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</si>
  <si>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</si>
  <si>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</si>
  <si>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</si>
  <si>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</si>
  <si>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</si>
  <si>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</si>
  <si>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</si>
  <si>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</si>
  <si>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</si>
  <si>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</si>
  <si>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</si>
  <si>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</si>
  <si>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</si>
  <si>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</si>
  <si>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</si>
  <si>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</si>
  <si>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</si>
  <si>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</si>
  <si>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</si>
  <si>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</si>
  <si>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</si>
  <si>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</si>
  <si>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</si>
  <si>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</si>
  <si>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</si>
  <si>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</si>
  <si>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</si>
  <si>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</si>
  <si>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</si>
  <si>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</si>
  <si>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</si>
  <si>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</si>
  <si>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</si>
  <si>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</si>
  <si>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</si>
  <si>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</si>
  <si>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</si>
  <si>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</si>
  <si>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</si>
  <si>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</si>
  <si>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</si>
  <si>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</si>
  <si>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</si>
  <si>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</si>
  <si>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</si>
  <si>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</si>
  <si>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</si>
  <si>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</si>
  <si>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</si>
  <si>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</si>
  <si>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</si>
  <si>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</si>
  <si>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</si>
  <si>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</si>
  <si>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</si>
  <si>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</si>
  <si>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</si>
  <si>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</si>
  <si>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</si>
  <si>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</si>
  <si>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</si>
  <si>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</si>
  <si>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</si>
  <si>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</si>
  <si>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</si>
  <si>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</si>
  <si>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</si>
  <si>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</si>
  <si>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</si>
  <si>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</si>
  <si>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</si>
  <si>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</si>
  <si>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</si>
  <si>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</si>
  <si>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</si>
  <si>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</si>
  <si>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</si>
  <si>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</si>
  <si>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</si>
  <si>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</si>
  <si>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</si>
  <si>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</si>
  <si>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</si>
  <si>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</si>
  <si>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</si>
  <si>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</si>
  <si>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</si>
  <si>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</si>
  <si>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</si>
  <si>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</si>
  <si>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</si>
  <si>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</si>
  <si>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</si>
  <si>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</si>
  <si>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</si>
  <si>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</si>
  <si>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</si>
  <si>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</si>
  <si>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</si>
  <si>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</si>
  <si>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</si>
  <si>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</si>
  <si>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</si>
  <si>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</si>
  <si>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</si>
  <si>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</si>
  <si>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</si>
  <si>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</si>
  <si>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</si>
  <si>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</si>
  <si>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</si>
  <si>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</si>
  <si>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</si>
  <si>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</si>
  <si>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</si>
  <si>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</si>
  <si>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</si>
  <si>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</si>
  <si>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</si>
  <si>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</si>
  <si>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</si>
  <si>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</si>
  <si>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</si>
  <si>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</si>
  <si>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</si>
  <si>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</si>
  <si>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</si>
  <si>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</si>
  <si>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</si>
  <si>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</si>
  <si>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</si>
  <si>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</si>
  <si>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</si>
  <si>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</si>
  <si>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</si>
  <si>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</si>
  <si>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</si>
  <si>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</si>
  <si>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</si>
  <si>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</si>
  <si>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</si>
  <si>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</si>
  <si>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</si>
  <si>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</si>
  <si>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</si>
  <si>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</si>
  <si>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</si>
  <si>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</si>
  <si>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</si>
  <si>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</si>
  <si>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</si>
  <si>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</si>
  <si>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</si>
  <si>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</si>
  <si>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</si>
  <si>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</si>
  <si>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</si>
  <si>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</si>
  <si>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</si>
  <si>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</si>
  <si>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</si>
  <si>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</si>
  <si>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</si>
  <si>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</si>
  <si>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</si>
  <si>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</si>
  <si>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</si>
  <si>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</si>
  <si>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</si>
  <si>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</si>
  <si>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</si>
  <si>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</si>
  <si>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</si>
  <si>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</si>
  <si>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</si>
  <si>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</si>
  <si>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</si>
  <si>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</si>
  <si>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</si>
  <si>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</si>
  <si>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</si>
  <si>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</si>
  <si>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</si>
  <si>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</si>
  <si>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</si>
  <si>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</si>
  <si>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</si>
  <si>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</si>
  <si>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</si>
  <si>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</si>
  <si>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</si>
  <si>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</si>
  <si>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</si>
  <si>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</si>
  <si>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</si>
  <si>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</si>
  <si>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</si>
  <si>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</si>
  <si>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</si>
  <si>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</si>
  <si>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</si>
  <si>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</si>
  <si>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</si>
  <si>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</si>
  <si>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</si>
  <si>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</si>
  <si>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</si>
  <si>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</si>
  <si>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</si>
  <si>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</si>
  <si>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</si>
  <si>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</si>
  <si>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</si>
  <si>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</si>
  <si>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</si>
  <si>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</si>
  <si>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</si>
  <si>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</si>
  <si>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</si>
  <si>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</si>
  <si>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</si>
  <si>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</si>
  <si>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</si>
  <si>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</si>
  <si>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</si>
  <si>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</si>
  <si>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</si>
  <si>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</si>
  <si>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</si>
  <si>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</si>
  <si>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</si>
  <si>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</si>
  <si>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</si>
  <si>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</si>
  <si>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</si>
  <si>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</si>
  <si>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</si>
  <si>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</si>
  <si>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</si>
  <si>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</si>
  <si>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</si>
  <si>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</si>
  <si>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</si>
  <si>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</si>
  <si>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</si>
  <si>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</si>
  <si>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</si>
  <si>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</si>
  <si>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</si>
  <si>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</si>
  <si>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</si>
  <si>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</si>
  <si>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</si>
  <si>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</si>
  <si>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</si>
  <si>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</si>
  <si>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</si>
  <si>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</si>
  <si>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</si>
  <si>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</si>
  <si>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</si>
  <si>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</si>
  <si>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</si>
  <si>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</si>
  <si>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</si>
  <si>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</si>
  <si>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</si>
  <si>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</si>
  <si>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</si>
  <si>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</si>
  <si>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</si>
  <si>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</si>
  <si>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</si>
  <si>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</si>
  <si>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</si>
  <si>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</si>
  <si>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</si>
  <si>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</si>
  <si>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</si>
  <si>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</si>
  <si>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</si>
  <si>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</si>
  <si>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</si>
  <si>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</si>
  <si>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</si>
  <si>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</si>
  <si>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</si>
  <si>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</si>
  <si>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</si>
  <si>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</si>
  <si>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</si>
  <si>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</si>
  <si>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</si>
  <si>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</si>
  <si>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</si>
  <si>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</si>
  <si>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</si>
  <si>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</si>
  <si>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</si>
  <si>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</si>
  <si>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</si>
  <si>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</si>
  <si>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</si>
  <si>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</si>
  <si>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</si>
  <si>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</si>
  <si>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</si>
  <si>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</si>
  <si>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</si>
  <si>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</si>
  <si>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</si>
  <si>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</si>
  <si>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</si>
  <si>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</si>
  <si>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</si>
  <si>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</si>
  <si>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</si>
  <si>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</si>
  <si>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</si>
  <si>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</si>
  <si>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</si>
  <si>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</si>
  <si>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</si>
  <si>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</si>
  <si>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</si>
  <si>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</si>
  <si>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</si>
  <si>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</si>
  <si>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</si>
  <si>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</si>
  <si>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</si>
  <si>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</si>
  <si>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</si>
  <si>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</si>
  <si>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</si>
  <si>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</si>
  <si>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</si>
  <si>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</si>
  <si>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</si>
  <si>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</si>
  <si>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</si>
  <si>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</si>
  <si>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</si>
  <si>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</si>
  <si>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</si>
  <si>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</si>
  <si>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</si>
  <si>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</si>
  <si>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</si>
  <si>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</si>
  <si>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</si>
  <si>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</si>
  <si>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</si>
  <si>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</si>
  <si>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</si>
  <si>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</si>
  <si>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</si>
  <si>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</si>
  <si>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</si>
  <si>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</si>
  <si>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</si>
  <si>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</si>
  <si>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</si>
  <si>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</si>
  <si>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</si>
  <si>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</si>
  <si>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</si>
  <si>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</si>
  <si>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</si>
  <si>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</si>
  <si>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</si>
  <si>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</si>
  <si>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</si>
  <si>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</si>
  <si>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</si>
  <si>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</si>
  <si>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</si>
  <si>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</si>
  <si>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</si>
  <si>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</si>
  <si>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</si>
  <si>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</si>
  <si>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</si>
  <si>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</si>
  <si>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</si>
  <si>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</si>
  <si>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</si>
  <si>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</si>
  <si>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</si>
  <si>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</si>
  <si>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</si>
  <si>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</si>
  <si>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</si>
  <si>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</si>
  <si>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</si>
  <si>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</si>
  <si>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</si>
  <si>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</si>
  <si>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</si>
  <si>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</si>
  <si>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</si>
  <si>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</si>
  <si>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</si>
  <si>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</si>
  <si>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</si>
  <si>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</si>
  <si>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</si>
  <si>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</si>
  <si>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</si>
  <si>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</si>
  <si>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</si>
  <si>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</si>
  <si>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</si>
  <si>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</si>
  <si>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</si>
  <si>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</si>
  <si>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</si>
  <si>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</si>
  <si>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</si>
  <si>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</si>
  <si>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</si>
  <si>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</si>
  <si>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</si>
  <si>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</si>
  <si>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</si>
  <si>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</si>
  <si>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</si>
  <si>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</si>
  <si>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</si>
  <si>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</si>
  <si>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</si>
  <si>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</si>
  <si>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</si>
  <si>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</si>
  <si>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</si>
  <si>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</si>
  <si>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</si>
  <si>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</si>
  <si>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</si>
  <si>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</si>
  <si>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</si>
  <si>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</si>
  <si>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</si>
  <si>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</si>
  <si>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</si>
  <si>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</si>
  <si>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</si>
  <si>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</si>
  <si>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</si>
  <si>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</si>
  <si>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</si>
  <si>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</si>
  <si>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</si>
  <si>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</si>
  <si>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</si>
  <si>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</si>
  <si>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</si>
  <si>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</si>
  <si>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</si>
  <si>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</si>
  <si>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</si>
  <si>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</si>
  <si>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</si>
  <si>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</si>
  <si>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</si>
  <si>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</si>
  <si>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</si>
  <si>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</si>
  <si>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</si>
  <si>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</si>
  <si>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</si>
  <si>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</si>
  <si>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</si>
  <si>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</si>
  <si>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</si>
  <si>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</si>
  <si>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</si>
  <si>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</si>
  <si>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</si>
  <si>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</si>
  <si>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</si>
  <si>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</si>
  <si>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</si>
  <si>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</si>
  <si>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</si>
  <si>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</si>
  <si>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</si>
  <si>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</si>
  <si>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</si>
  <si>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</si>
  <si>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</si>
  <si>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</si>
  <si>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</si>
  <si>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</si>
  <si>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</si>
  <si>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</si>
  <si>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</si>
  <si>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</si>
  <si>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</si>
  <si>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</si>
  <si>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</si>
  <si>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</si>
  <si>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</si>
  <si>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</si>
  <si>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</si>
  <si>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</si>
  <si>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</si>
  <si>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</si>
  <si>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</si>
  <si>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</si>
  <si>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</si>
  <si>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</si>
  <si>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</si>
  <si>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</si>
  <si>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</si>
  <si>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</si>
  <si>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</si>
  <si>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</si>
  <si>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</si>
  <si>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</si>
  <si>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</si>
  <si>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</si>
  <si>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</si>
  <si>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</si>
  <si>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</si>
  <si>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</si>
  <si>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</si>
  <si>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</si>
  <si>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</si>
  <si>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</si>
  <si>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</si>
  <si>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</si>
  <si>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</si>
  <si>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</si>
  <si>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</si>
  <si>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</si>
  <si>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</si>
  <si>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</si>
  <si>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</si>
  <si>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</si>
  <si>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</si>
  <si>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</si>
  <si>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</si>
  <si>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</si>
  <si>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</si>
  <si>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</si>
  <si>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</si>
  <si>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</si>
  <si>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</si>
  <si>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</si>
  <si>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</si>
  <si>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</si>
  <si>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</si>
  <si>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</si>
  <si>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</si>
  <si>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</si>
  <si>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</si>
  <si>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</si>
  <si>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</si>
  <si>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</si>
  <si>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</si>
  <si>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</si>
  <si>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</si>
  <si>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</si>
  <si>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</si>
  <si>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</si>
  <si>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</si>
  <si>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</si>
  <si>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</si>
  <si>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</si>
  <si>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</si>
  <si>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</si>
  <si>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</si>
  <si>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</si>
  <si>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</si>
  <si>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</si>
  <si>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</si>
  <si>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</si>
  <si>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</si>
  <si>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</si>
  <si>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</si>
  <si>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</si>
  <si>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</si>
  <si>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</si>
  <si>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</si>
  <si>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</si>
  <si>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</si>
  <si>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</si>
  <si>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</si>
  <si>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</si>
  <si>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</si>
  <si>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</si>
  <si>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</si>
  <si>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</si>
  <si>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</si>
  <si>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</si>
  <si>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</si>
  <si>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</si>
  <si>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</si>
  <si>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</si>
  <si>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</si>
  <si>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</si>
  <si>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</si>
  <si>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</si>
  <si>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</si>
  <si>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</si>
  <si>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</si>
  <si>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</si>
  <si>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</si>
  <si>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</si>
  <si>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</si>
  <si>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</si>
  <si>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</si>
  <si>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</si>
  <si>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</si>
  <si>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</si>
  <si>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</si>
  <si>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</si>
  <si>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</si>
  <si>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</si>
  <si>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</si>
  <si>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</si>
  <si>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</si>
  <si>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</si>
  <si>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</si>
  <si>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</si>
  <si>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</si>
  <si>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</si>
  <si>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</si>
  <si>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</si>
  <si>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</si>
  <si>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</si>
  <si>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</si>
  <si>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</si>
  <si>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</si>
  <si>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</si>
  <si>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</si>
  <si>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</si>
  <si>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</si>
  <si>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</si>
  <si>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</si>
  <si>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</si>
  <si>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</si>
  <si>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</si>
  <si>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</si>
  <si>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</si>
  <si>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</si>
  <si>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</si>
  <si>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</si>
  <si>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</si>
  <si>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</si>
  <si>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</si>
  <si>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</si>
  <si>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</si>
  <si>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</si>
  <si>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</si>
  <si>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</si>
  <si>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</si>
  <si>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</si>
  <si>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</si>
  <si>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</si>
  <si>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</si>
  <si>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</si>
  <si>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</si>
  <si>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</si>
  <si>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</si>
  <si>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</si>
  <si>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</si>
  <si>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</si>
  <si>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</si>
  <si>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</si>
  <si>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</si>
  <si>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</si>
  <si>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</si>
  <si>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</si>
  <si>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</si>
  <si>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</si>
  <si>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</si>
  <si>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</si>
  <si>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</si>
  <si>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</si>
  <si>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</si>
  <si>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</si>
  <si>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</si>
  <si>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</si>
  <si>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</si>
  <si>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</si>
  <si>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</si>
  <si>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</si>
  <si>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</si>
  <si>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</si>
  <si>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</si>
  <si>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</si>
  <si>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</si>
  <si>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</si>
  <si>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</si>
  <si>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</si>
  <si>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</si>
  <si>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</si>
  <si>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</si>
  <si>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</si>
  <si>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</si>
  <si>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</si>
  <si>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</si>
  <si>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</si>
  <si>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</si>
  <si>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</si>
  <si>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</si>
  <si>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</si>
  <si>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</si>
  <si>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</si>
  <si>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</si>
  <si>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</si>
  <si>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</si>
  <si>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</si>
  <si>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</si>
  <si>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</si>
  <si>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</si>
  <si>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</si>
  <si>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</si>
  <si>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</si>
  <si>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</si>
  <si>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</si>
  <si>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</si>
  <si>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</si>
  <si>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</si>
  <si>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</si>
  <si>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</si>
  <si>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</si>
  <si>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</si>
  <si>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</si>
  <si>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</si>
  <si>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</si>
  <si>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</si>
  <si>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</si>
  <si>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</si>
  <si>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</si>
  <si>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</si>
  <si>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</si>
  <si>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</si>
  <si>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</si>
  <si>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</si>
  <si>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</si>
  <si>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</si>
  <si>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</si>
  <si>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</si>
  <si>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</si>
  <si>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</si>
  <si>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</si>
  <si>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</si>
  <si>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</si>
  <si>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</si>
  <si>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</si>
  <si>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</si>
  <si>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</si>
  <si>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</si>
  <si>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</si>
  <si>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</si>
  <si>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</si>
  <si>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</si>
  <si>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</si>
  <si>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</si>
  <si>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</si>
  <si>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</si>
  <si>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</si>
  <si>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</si>
  <si>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</si>
  <si>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</si>
  <si>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</si>
  <si>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</si>
  <si>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</si>
  <si>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</si>
  <si>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</si>
  <si>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</si>
  <si>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</si>
  <si>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</si>
  <si>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</si>
  <si>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</si>
  <si>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</si>
  <si>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</si>
  <si>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</si>
  <si>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</si>
  <si>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</si>
  <si>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</si>
  <si>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</si>
  <si>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</si>
  <si>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</si>
  <si>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</si>
  <si>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</si>
  <si>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</si>
  <si>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</si>
  <si>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</si>
  <si>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</si>
  <si>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</si>
  <si>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</si>
  <si>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</si>
  <si>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</si>
  <si>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</si>
  <si>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</si>
  <si>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</si>
  <si>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</si>
  <si>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</si>
  <si>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</si>
  <si>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</si>
  <si>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</si>
  <si>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</si>
  <si>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</si>
  <si>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</si>
  <si>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</si>
  <si>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</si>
  <si>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</si>
  <si>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</si>
  <si>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</si>
  <si>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</si>
  <si>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</si>
  <si>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</si>
  <si>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</si>
  <si>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</si>
  <si>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</si>
  <si>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</si>
  <si>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</si>
  <si>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</si>
  <si>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</si>
  <si>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</si>
  <si>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</si>
  <si>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</si>
  <si>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</si>
  <si>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</si>
  <si>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</si>
  <si>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</si>
  <si>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</si>
  <si>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</si>
  <si>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</si>
  <si>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</si>
  <si>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</si>
  <si>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</si>
  <si>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</si>
  <si>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</si>
  <si>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</si>
  <si>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</si>
  <si>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</si>
  <si>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</si>
  <si>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</si>
  <si>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</si>
  <si>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</si>
  <si>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</si>
  <si>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</si>
  <si>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</si>
  <si>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</si>
  <si>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</si>
  <si>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</si>
  <si>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</si>
  <si>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</si>
  <si>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</si>
  <si>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</si>
  <si>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</si>
  <si>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</si>
  <si>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</si>
  <si>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</si>
  <si>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</si>
  <si>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</si>
  <si>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</si>
  <si>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</si>
  <si>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</si>
  <si>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</si>
  <si>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</si>
  <si>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</si>
  <si>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</si>
  <si>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</si>
  <si>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</si>
  <si>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</si>
  <si>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</si>
  <si>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</si>
  <si>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</si>
  <si>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</si>
  <si>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</si>
  <si>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</si>
  <si>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</si>
  <si>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</si>
  <si>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</si>
  <si>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</si>
  <si>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</si>
  <si>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</si>
  <si>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</si>
  <si>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</si>
  <si>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</si>
  <si>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</si>
  <si>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</si>
  <si>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</si>
  <si>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</si>
  <si>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</si>
  <si>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</si>
  <si>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</si>
  <si>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</si>
  <si>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</si>
  <si>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</si>
  <si>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</si>
  <si>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</si>
  <si>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</si>
  <si>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</si>
  <si>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</si>
  <si>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</si>
  <si>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</si>
  <si>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</si>
  <si>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</si>
  <si>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</si>
  <si>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</si>
  <si>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</si>
  <si>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</si>
  <si>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</si>
  <si>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</si>
  <si>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</si>
  <si>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</si>
  <si>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</si>
  <si>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</si>
  <si>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</si>
  <si>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</si>
  <si>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</si>
  <si>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</si>
  <si>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</si>
  <si>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</si>
  <si>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</si>
  <si>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</si>
  <si>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</si>
  <si>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</si>
  <si>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</si>
  <si>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</si>
  <si>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</si>
  <si>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</si>
  <si>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</si>
  <si>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</si>
  <si>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</si>
  <si>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</si>
  <si>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</si>
  <si>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</si>
  <si>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</si>
  <si>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</si>
  <si>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</si>
  <si>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</si>
  <si>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</si>
  <si>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</si>
  <si>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</si>
  <si>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</si>
  <si>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</si>
  <si>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</si>
  <si>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</si>
  <si>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</si>
  <si>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</si>
  <si>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</si>
  <si>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</si>
  <si>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</si>
  <si>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</si>
  <si>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</si>
  <si>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</si>
  <si>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</si>
  <si>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</si>
  <si>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</si>
  <si>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</si>
  <si>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</si>
  <si>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</si>
  <si>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</si>
  <si>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</si>
  <si>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</si>
  <si>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</si>
  <si>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</si>
  <si>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</si>
  <si>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</si>
  <si>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</si>
  <si>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</si>
  <si>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</si>
  <si>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</si>
  <si>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</si>
  <si>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</si>
  <si>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</si>
  <si>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</si>
  <si>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</si>
  <si>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</si>
  <si>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</si>
  <si>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</si>
  <si>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</si>
  <si>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</si>
  <si>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</si>
  <si>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</si>
  <si>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</si>
  <si>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</si>
  <si>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</si>
  <si>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</si>
  <si>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</si>
  <si>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</si>
  <si>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</si>
  <si>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</si>
  <si>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</si>
  <si>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</si>
  <si>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</si>
  <si>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</si>
  <si>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</si>
  <si>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</si>
  <si>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</si>
  <si>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</si>
  <si>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</si>
  <si>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</si>
  <si>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</si>
  <si>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</si>
  <si>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</si>
  <si>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</si>
  <si>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</si>
  <si>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</si>
  <si>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</si>
  <si>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</si>
  <si>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</si>
  <si>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</si>
  <si>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</si>
  <si>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</si>
  <si>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</si>
  <si>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</si>
  <si>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</si>
  <si>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</si>
  <si>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</si>
  <si>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</si>
  <si>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</si>
  <si>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</si>
  <si>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</si>
  <si>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</si>
  <si>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</si>
  <si>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</si>
  <si>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</si>
  <si>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</si>
  <si>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</si>
  <si>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</si>
  <si>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</si>
  <si>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</si>
  <si>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</si>
  <si>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</si>
  <si>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</si>
  <si>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</si>
  <si>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</si>
  <si>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</si>
  <si>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</si>
  <si>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</si>
  <si>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</si>
  <si>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</si>
  <si>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</si>
  <si>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</si>
  <si>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</si>
  <si>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</si>
  <si>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</si>
  <si>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</si>
  <si>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</si>
  <si>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</si>
  <si>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</si>
  <si>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</si>
  <si>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</si>
  <si>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</si>
  <si>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</si>
  <si>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</si>
  <si>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</si>
  <si>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</si>
  <si>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</si>
  <si>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</si>
  <si>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</si>
  <si>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</si>
  <si>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</si>
  <si>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</si>
  <si>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</si>
  <si>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</si>
  <si>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</si>
  <si>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</si>
  <si>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</si>
  <si>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</si>
  <si>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</si>
  <si>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</si>
  <si>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</si>
  <si>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</si>
  <si>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</si>
  <si>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</si>
  <si>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</si>
  <si>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</si>
  <si>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</si>
  <si>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</si>
  <si>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</si>
  <si>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</si>
  <si>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</si>
  <si>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</si>
  <si>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</si>
  <si>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</si>
  <si>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</si>
  <si>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</si>
  <si>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</si>
  <si>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</si>
  <si>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</si>
  <si>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</si>
  <si>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</si>
  <si>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</si>
  <si>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</si>
  <si>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</si>
  <si>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</si>
  <si>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</si>
  <si>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</si>
  <si>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</si>
  <si>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</si>
  <si>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</si>
  <si>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</si>
  <si>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</si>
  <si>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</si>
  <si>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</si>
  <si>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</si>
  <si>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</si>
  <si>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</si>
  <si>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</si>
  <si>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</si>
  <si>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</si>
  <si>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</si>
  <si>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</si>
  <si>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</si>
  <si>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</si>
  <si>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</si>
  <si>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</si>
  <si>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</si>
  <si>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</si>
  <si>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</si>
  <si>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</si>
  <si>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</si>
  <si>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</si>
  <si>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</si>
  <si>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</si>
  <si>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</si>
  <si>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</si>
  <si>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</si>
  <si>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</si>
  <si>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</si>
  <si>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</si>
  <si>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</si>
  <si>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</si>
  <si>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</si>
  <si>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</si>
  <si>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</si>
  <si>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</si>
  <si>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</si>
  <si>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</si>
  <si>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</si>
  <si>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</si>
  <si>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</si>
  <si>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</si>
  <si>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</si>
  <si>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</si>
  <si>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</si>
  <si>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</si>
  <si>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</si>
  <si>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</si>
  <si>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</si>
  <si>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</si>
  <si>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</si>
  <si>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</si>
  <si>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</si>
  <si>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</si>
  <si>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</si>
  <si>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</si>
  <si>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</si>
  <si>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</si>
  <si>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</si>
  <si>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</si>
  <si>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</si>
  <si>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</si>
  <si>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</si>
  <si>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</si>
  <si>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</si>
  <si>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</si>
  <si>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</si>
  <si>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</si>
  <si>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</si>
  <si>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</si>
  <si>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</si>
  <si>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</si>
  <si>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</si>
  <si>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</si>
  <si>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</si>
  <si>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</si>
  <si>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</si>
  <si>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</si>
  <si>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</si>
  <si>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</si>
  <si>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</si>
  <si>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</si>
  <si>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</si>
  <si>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</si>
  <si>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</si>
  <si>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</si>
  <si>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</si>
  <si>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</si>
  <si>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</si>
  <si>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</si>
  <si>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</si>
  <si>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</si>
  <si>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</si>
  <si>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</si>
  <si>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</si>
  <si>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</si>
  <si>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</si>
  <si>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</si>
  <si>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</si>
  <si>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</si>
  <si>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</si>
  <si>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</si>
  <si>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</si>
  <si>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</si>
  <si>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</si>
  <si>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</si>
  <si>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</si>
  <si>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</si>
  <si>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</si>
  <si>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</si>
  <si>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</si>
  <si>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</si>
  <si>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</si>
  <si>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</si>
  <si>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</si>
  <si>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</si>
  <si>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</si>
  <si>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</si>
  <si>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</si>
  <si>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</si>
  <si>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</si>
  <si>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</si>
  <si>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</si>
  <si>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</si>
  <si>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</si>
  <si>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</si>
  <si>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</si>
  <si>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</si>
  <si>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</si>
  <si>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</si>
  <si>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</si>
  <si>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</si>
  <si>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</si>
  <si>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</si>
  <si>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</si>
  <si>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</si>
  <si>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</si>
  <si>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</si>
  <si>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</si>
  <si>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</si>
  <si>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</si>
  <si>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</si>
  <si>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</si>
  <si>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</si>
  <si>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</si>
  <si>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</si>
  <si>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</si>
  <si>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</si>
  <si>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</si>
  <si>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</si>
  <si>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</si>
  <si>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</si>
  <si>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</si>
  <si>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</si>
  <si>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</si>
  <si>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</si>
  <si>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</si>
  <si>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</si>
  <si>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</si>
  <si>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</si>
  <si>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</si>
  <si>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</si>
  <si>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</si>
  <si>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</si>
  <si>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</si>
  <si>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</si>
  <si>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</si>
  <si>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</si>
  <si>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</si>
  <si>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</si>
  <si>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</si>
  <si>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</si>
  <si>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</si>
  <si>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</si>
  <si>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</si>
  <si>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</si>
  <si>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</si>
  <si>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</si>
  <si>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</si>
  <si>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</si>
  <si>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</si>
  <si>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</si>
  <si>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</si>
  <si>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</si>
  <si>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</si>
  <si>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</si>
  <si>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</si>
  <si>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</si>
  <si>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</si>
  <si>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</si>
  <si>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</si>
  <si>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</si>
  <si>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</si>
  <si>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</si>
  <si>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</si>
  <si>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</si>
  <si>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</si>
  <si>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</si>
  <si>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</si>
  <si>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</si>
  <si>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</si>
  <si>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</si>
  <si>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</si>
  <si>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</si>
  <si>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</si>
  <si>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</si>
  <si>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</si>
  <si>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</si>
  <si>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</si>
  <si>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</si>
  <si>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</si>
  <si>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</si>
  <si>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</si>
  <si>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</si>
  <si>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</si>
  <si>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</si>
  <si>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</si>
  <si>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</si>
  <si>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</si>
  <si>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</si>
  <si>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</si>
  <si>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</si>
  <si>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</si>
  <si>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</si>
  <si>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</si>
  <si>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</si>
  <si>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</si>
  <si>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</si>
  <si>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</si>
  <si>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</si>
  <si>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</si>
  <si>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</si>
  <si>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</si>
  <si>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</si>
  <si>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</si>
  <si>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</si>
  <si>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</si>
  <si>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</si>
  <si>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</si>
  <si>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</si>
  <si>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</si>
  <si>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</si>
  <si>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</si>
  <si>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</si>
  <si>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</si>
  <si>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</si>
  <si>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</si>
  <si>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</si>
  <si>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</si>
  <si>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</si>
  <si>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</si>
  <si>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</si>
  <si>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</si>
  <si>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</si>
  <si>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</si>
  <si>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</si>
  <si>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</si>
  <si>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</si>
  <si>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</si>
  <si>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</si>
  <si>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</si>
  <si>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</si>
  <si>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</si>
  <si>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</si>
  <si>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</si>
  <si>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</si>
  <si>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</si>
  <si>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</si>
  <si>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</si>
  <si>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</si>
  <si>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</si>
  <si>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</si>
  <si>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</si>
  <si>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</si>
  <si>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</si>
  <si>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</si>
  <si>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</si>
  <si>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</si>
  <si>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</si>
  <si>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</si>
  <si>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</si>
  <si>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</si>
  <si>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</si>
  <si>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</si>
  <si>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</si>
  <si>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</si>
  <si>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</si>
  <si>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</si>
  <si>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</si>
  <si>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</si>
  <si>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</si>
  <si>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</si>
  <si>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</si>
  <si>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</si>
  <si>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</si>
  <si>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</si>
  <si>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</si>
  <si>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</si>
  <si>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</si>
  <si>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</si>
  <si>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</si>
  <si>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</si>
  <si>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</si>
  <si>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</si>
  <si>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</si>
  <si>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</si>
  <si>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</si>
  <si>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</si>
  <si>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</si>
  <si>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</si>
  <si>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</si>
  <si>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</si>
  <si>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</si>
  <si>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</si>
  <si>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</si>
  <si>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</si>
  <si>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</si>
  <si>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</si>
  <si>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</si>
  <si>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</si>
  <si>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</si>
  <si>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</si>
  <si>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</si>
  <si>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</si>
  <si>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</si>
  <si>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</si>
  <si>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</si>
  <si>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</si>
  <si>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</si>
  <si>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</si>
  <si>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</si>
  <si>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</si>
  <si>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</si>
  <si>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</si>
  <si>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</si>
  <si>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</si>
  <si>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</si>
  <si>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</si>
  <si>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</si>
  <si>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</si>
  <si>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</si>
  <si>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</si>
  <si>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</si>
  <si>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</si>
  <si>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</si>
  <si>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</si>
  <si>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</si>
  <si>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</si>
  <si>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</si>
  <si>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</si>
  <si>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</si>
  <si>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</si>
  <si>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</si>
  <si>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</si>
  <si>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</si>
  <si>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</si>
  <si>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</si>
  <si>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</si>
  <si>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</si>
  <si>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</si>
  <si>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</si>
  <si>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</si>
  <si>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</si>
  <si>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</si>
  <si>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</si>
  <si>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</si>
  <si>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</si>
  <si>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</si>
  <si>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</si>
  <si>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</si>
  <si>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</si>
  <si>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</si>
  <si>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</si>
  <si>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</si>
  <si>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</si>
  <si>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</si>
  <si>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</si>
  <si>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</si>
  <si>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</si>
  <si>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</si>
  <si>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</si>
  <si>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</si>
  <si>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</si>
  <si>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</si>
  <si>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</si>
  <si>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</si>
  <si>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</si>
  <si>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</si>
  <si>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</si>
  <si>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</si>
  <si>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</si>
  <si>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</si>
  <si>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</si>
  <si>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</si>
  <si>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</si>
  <si>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</si>
  <si>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</si>
  <si>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</si>
  <si>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</si>
  <si>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</si>
  <si>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</si>
  <si>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</si>
  <si>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</si>
  <si>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</si>
  <si>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</si>
  <si>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</si>
  <si>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</si>
  <si>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</si>
  <si>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</si>
  <si>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</si>
  <si>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</si>
  <si>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</si>
  <si>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</si>
  <si>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</si>
  <si>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</si>
  <si>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</si>
  <si>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</si>
  <si>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</si>
  <si>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</si>
  <si>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</si>
  <si>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</si>
  <si>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</si>
  <si>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</si>
  <si>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</si>
  <si>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</si>
  <si>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</si>
  <si>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</si>
  <si>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</si>
  <si>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</si>
  <si>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</si>
  <si>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</si>
  <si>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</si>
  <si>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</si>
  <si>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</si>
  <si>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</si>
  <si>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</si>
  <si>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</si>
  <si>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</si>
  <si>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</si>
  <si>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</si>
  <si>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</si>
  <si>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</si>
  <si>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</si>
  <si>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</si>
  <si>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</si>
  <si>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</si>
  <si>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</si>
  <si>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</si>
  <si>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</si>
  <si>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</si>
  <si>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</si>
  <si>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</si>
  <si>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</si>
  <si>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</si>
  <si>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</si>
  <si>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</si>
  <si>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</si>
  <si>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</si>
  <si>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</si>
  <si>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</si>
  <si>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</si>
  <si>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</si>
  <si>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</si>
  <si>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</si>
  <si>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</si>
  <si>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</si>
  <si>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</si>
  <si>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</si>
  <si>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</si>
  <si>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</si>
  <si>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</si>
  <si>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</si>
  <si>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</si>
  <si>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</si>
  <si>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</si>
  <si>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</si>
  <si>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</si>
  <si>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</si>
  <si>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</si>
  <si>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</si>
  <si>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</si>
  <si>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</si>
  <si>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</si>
  <si>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</si>
  <si>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</si>
  <si>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</si>
  <si>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</si>
  <si>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</si>
  <si>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</si>
  <si>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</si>
  <si>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</si>
  <si>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</si>
  <si>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</si>
  <si>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</si>
  <si>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</si>
  <si>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</si>
  <si>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</si>
  <si>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</si>
  <si>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</si>
  <si>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</si>
  <si>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</si>
  <si>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</si>
  <si>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</si>
  <si>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</si>
  <si>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</si>
  <si>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</si>
  <si>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</si>
  <si>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</si>
  <si>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</si>
  <si>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</si>
  <si>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</si>
  <si>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</si>
  <si>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</si>
  <si>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</si>
  <si>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</si>
  <si>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</si>
  <si>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</si>
  <si>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</si>
  <si>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</si>
  <si>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</si>
  <si>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</si>
  <si>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</si>
  <si>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</si>
  <si>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</si>
  <si>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</si>
  <si>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</si>
  <si>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</si>
  <si>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</si>
  <si>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</si>
  <si>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</si>
  <si>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</si>
  <si>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</si>
  <si>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</si>
  <si>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</si>
  <si>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</si>
  <si>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</si>
  <si>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</si>
  <si>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</si>
  <si>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</si>
  <si>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</si>
  <si>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</si>
  <si>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</si>
  <si>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</si>
  <si>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</si>
  <si>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</si>
  <si>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</si>
  <si>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</si>
  <si>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</si>
  <si>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</si>
  <si>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</si>
  <si>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</si>
  <si>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</si>
  <si>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</si>
  <si>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</si>
  <si>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</si>
  <si>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</si>
  <si>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</si>
  <si>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</si>
  <si>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</si>
  <si>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</si>
  <si>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</si>
  <si>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</si>
  <si>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</si>
  <si>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</si>
  <si>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</si>
  <si>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</si>
  <si>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</si>
  <si>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</si>
  <si>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</si>
  <si>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</si>
  <si>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</si>
  <si>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</si>
  <si>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</si>
  <si>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</si>
  <si>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</si>
  <si>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</si>
  <si>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</si>
  <si>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</si>
  <si>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</si>
  <si>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</si>
  <si>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</si>
  <si>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</si>
  <si>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</si>
  <si>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</si>
  <si>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</si>
  <si>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</si>
  <si>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</si>
  <si>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</si>
  <si>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</si>
  <si>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</si>
  <si>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</si>
  <si>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</si>
  <si>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</si>
  <si>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</si>
  <si>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</si>
  <si>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</si>
  <si>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</si>
  <si>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</si>
  <si>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</si>
  <si>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</si>
  <si>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</si>
  <si>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</si>
  <si>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</si>
  <si>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</si>
  <si>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</si>
  <si>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</si>
  <si>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</si>
  <si>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</si>
  <si>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</si>
  <si>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</si>
  <si>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</si>
  <si>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</si>
  <si>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</si>
  <si>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</si>
  <si>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</si>
  <si>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</si>
  <si>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</si>
  <si>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</si>
  <si>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</si>
  <si>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</si>
  <si>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</si>
  <si>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</si>
  <si>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</si>
  <si>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</si>
  <si>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</si>
  <si>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</si>
  <si>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</si>
  <si>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</si>
  <si>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</si>
  <si>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</si>
  <si>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</si>
  <si>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</si>
  <si>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</si>
  <si>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</si>
  <si>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</si>
  <si>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</si>
  <si>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</si>
  <si>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</si>
  <si>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</si>
  <si>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</si>
  <si>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</si>
  <si>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</si>
  <si>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</si>
  <si>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</si>
  <si>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</si>
  <si>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</si>
  <si>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</si>
  <si>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</si>
  <si>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</si>
  <si>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</si>
  <si>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</si>
  <si>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</si>
  <si>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</si>
  <si>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</si>
  <si>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</si>
  <si>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</si>
  <si>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</si>
  <si>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</si>
  <si>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</si>
  <si>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</si>
  <si>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</si>
  <si>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</si>
  <si>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</si>
  <si>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</si>
  <si>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</si>
  <si>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</si>
  <si>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</si>
  <si>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</si>
  <si>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</si>
  <si>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</si>
  <si>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</si>
  <si>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</si>
  <si>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</si>
  <si>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</si>
  <si>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</si>
  <si>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</si>
  <si>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</si>
  <si>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</si>
  <si>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</si>
  <si>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</si>
  <si>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</si>
  <si>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</si>
  <si>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</si>
  <si>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</si>
  <si>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</si>
  <si>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</si>
  <si>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</si>
  <si>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</si>
  <si>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</si>
  <si>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</si>
  <si>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</si>
  <si>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</si>
  <si>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</si>
  <si>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</si>
  <si>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</si>
  <si>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</si>
  <si>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</si>
  <si>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</si>
  <si>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</si>
  <si>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</si>
  <si>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</si>
  <si>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</si>
  <si>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</si>
  <si>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</si>
  <si>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</si>
  <si>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</si>
  <si>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</si>
  <si>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</si>
  <si>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</si>
  <si>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</si>
  <si>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</si>
  <si>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</si>
  <si>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</si>
  <si>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</si>
  <si>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</si>
  <si>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</si>
  <si>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</si>
  <si>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</si>
  <si>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</si>
  <si>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</si>
  <si>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</si>
  <si>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</si>
  <si>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</si>
  <si>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</si>
  <si>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</si>
  <si>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</si>
  <si>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</si>
  <si>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</si>
  <si>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</si>
  <si>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</si>
  <si>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</si>
  <si>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</si>
  <si>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</si>
  <si>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</si>
  <si>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</si>
  <si>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</si>
  <si>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</si>
  <si>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</si>
  <si>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</si>
  <si>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</si>
  <si>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</si>
  <si>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</si>
  <si>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</si>
  <si>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</si>
  <si>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</si>
  <si>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</si>
  <si>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</si>
  <si>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</si>
  <si>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</si>
  <si>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</si>
  <si>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</si>
  <si>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</si>
  <si>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</si>
  <si>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</si>
  <si>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</si>
  <si>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</si>
  <si>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</si>
  <si>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</si>
  <si>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</si>
  <si>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</si>
  <si>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</si>
  <si>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</si>
  <si>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</si>
  <si>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</si>
  <si>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</si>
  <si>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</si>
  <si>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</si>
  <si>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</si>
  <si>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</si>
  <si>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</si>
  <si>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</si>
  <si>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</si>
  <si>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</si>
  <si>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</si>
  <si>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</si>
  <si>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</si>
  <si>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</si>
  <si>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</si>
  <si>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</si>
  <si>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</si>
  <si>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</si>
  <si>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</si>
  <si>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</si>
  <si>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</si>
  <si>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</si>
  <si>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</si>
  <si>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</si>
  <si>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</si>
  <si>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</si>
  <si>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</si>
  <si>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</si>
  <si>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</si>
  <si>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</si>
  <si>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</si>
  <si>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</si>
  <si>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</si>
  <si>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</si>
  <si>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</si>
  <si>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</si>
  <si>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</si>
  <si>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</si>
  <si>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</si>
  <si>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</si>
  <si>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</si>
  <si>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</si>
  <si>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</si>
  <si>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</si>
  <si>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</si>
  <si>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</si>
  <si>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</si>
  <si>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</si>
  <si>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</si>
  <si>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</si>
  <si>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</si>
  <si>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</si>
  <si>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</si>
  <si>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</si>
  <si>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</si>
  <si>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</si>
  <si>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</si>
  <si>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</si>
  <si>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</si>
  <si>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</si>
  <si>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</si>
  <si>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</si>
  <si>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</si>
  <si>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</si>
  <si>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</si>
  <si>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</si>
  <si>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</si>
  <si>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</si>
  <si>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</si>
  <si>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</si>
  <si>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</si>
  <si>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</si>
  <si>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</si>
  <si>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</si>
  <si>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</si>
  <si>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</si>
  <si>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</si>
  <si>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</si>
  <si>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</si>
  <si>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</si>
  <si>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</si>
  <si>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</si>
  <si>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</si>
  <si>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</si>
  <si>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</si>
  <si>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</si>
  <si>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</si>
  <si>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</si>
  <si>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</si>
  <si>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</si>
  <si>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</si>
  <si>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</si>
  <si>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</si>
  <si>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</si>
  <si>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</si>
  <si>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</si>
  <si>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</si>
  <si>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</si>
  <si>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</si>
  <si>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</si>
  <si>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</si>
  <si>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</si>
  <si>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</si>
  <si>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</si>
  <si>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</si>
  <si>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</si>
  <si>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</si>
  <si>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</si>
  <si>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</si>
  <si>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</si>
  <si>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</si>
  <si>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</si>
  <si>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</si>
  <si>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</si>
  <si>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</si>
  <si>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</si>
  <si>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</si>
  <si>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</si>
  <si>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</si>
  <si>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</si>
  <si>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</si>
  <si>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</si>
  <si>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</si>
  <si>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</si>
  <si>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</si>
  <si>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</si>
  <si>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</si>
  <si>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</si>
  <si>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</si>
  <si>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</si>
  <si>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</si>
  <si>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</si>
  <si>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</si>
  <si>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</si>
  <si>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</si>
  <si>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</si>
  <si>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</si>
  <si>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</si>
  <si>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</si>
  <si>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</si>
  <si>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</si>
  <si>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</si>
  <si>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</si>
  <si>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</si>
  <si>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</si>
  <si>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</si>
  <si>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</si>
  <si>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</si>
  <si>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</si>
  <si>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</si>
  <si>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</si>
  <si>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</si>
  <si>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</si>
  <si>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</si>
  <si>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</si>
  <si>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</si>
  <si>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</si>
  <si>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</si>
  <si>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</si>
  <si>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</si>
  <si>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</si>
  <si>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</si>
  <si>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</si>
  <si>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</si>
  <si>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</si>
  <si>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</si>
  <si>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</si>
  <si>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</si>
  <si>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</si>
  <si>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</si>
  <si>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</si>
  <si>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</si>
  <si>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</si>
  <si>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</si>
  <si>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</si>
  <si>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</si>
  <si>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</si>
  <si>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</si>
  <si>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</si>
  <si>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</si>
  <si>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</si>
  <si>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</si>
  <si>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</si>
  <si>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</si>
  <si>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</si>
  <si>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</si>
  <si>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</si>
  <si>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</si>
  <si>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</si>
  <si>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</si>
  <si>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</si>
  <si>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</si>
  <si>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</si>
  <si>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</si>
  <si>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</si>
  <si>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</si>
  <si>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</si>
  <si>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</si>
  <si>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</si>
  <si>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</si>
  <si>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</si>
  <si>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</si>
  <si>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</si>
  <si>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</si>
  <si>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</si>
  <si>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</si>
  <si>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</si>
  <si>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</si>
  <si>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</si>
  <si>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</si>
  <si>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</si>
  <si>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</si>
  <si>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</si>
  <si>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</si>
  <si>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</si>
  <si>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</si>
  <si>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</si>
  <si>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</si>
  <si>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</si>
  <si>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</si>
  <si>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</si>
  <si>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</si>
  <si>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</si>
  <si>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</si>
  <si>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</si>
  <si>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</si>
  <si>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</si>
  <si>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</si>
  <si>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</si>
  <si>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</si>
  <si>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</si>
  <si>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</si>
  <si>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</si>
  <si>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</si>
  <si>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</si>
  <si>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</si>
  <si>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</si>
  <si>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</si>
  <si>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</si>
  <si>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</si>
  <si>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</si>
  <si>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</si>
  <si>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</si>
  <si>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</si>
  <si>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</si>
  <si>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</si>
  <si>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</si>
  <si>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</si>
  <si>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</si>
  <si>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</si>
  <si>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</si>
  <si>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</si>
  <si>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</si>
  <si>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</si>
  <si>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</si>
  <si>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</si>
  <si>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</si>
  <si>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</si>
  <si>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</si>
  <si>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</si>
  <si>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</si>
  <si>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</si>
  <si>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</si>
  <si>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</si>
  <si>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</si>
  <si>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</si>
  <si>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</si>
  <si>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</si>
  <si>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</si>
  <si>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</si>
  <si>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</si>
  <si>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</si>
  <si>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</si>
  <si>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</si>
  <si>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</si>
  <si>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</si>
  <si>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</si>
  <si>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</si>
  <si>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</si>
  <si>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</si>
  <si>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</si>
  <si>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</si>
  <si>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</si>
  <si>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</si>
  <si>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</si>
  <si>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</si>
  <si>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</si>
  <si>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</si>
  <si>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</si>
  <si>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</si>
  <si>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</si>
  <si>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</si>
  <si>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</si>
  <si>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</si>
  <si>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</si>
  <si>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</si>
  <si>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</si>
  <si>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</si>
  <si>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</si>
  <si>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</si>
  <si>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</si>
  <si>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</si>
  <si>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</si>
  <si>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</si>
  <si>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</si>
  <si>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</si>
  <si>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</si>
  <si>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</si>
  <si>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</si>
  <si>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</si>
  <si>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</si>
  <si>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</si>
  <si>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</si>
  <si>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</si>
  <si>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</si>
  <si>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</si>
  <si>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</si>
  <si>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</si>
  <si>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</si>
  <si>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</si>
  <si>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</si>
  <si>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</si>
  <si>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</si>
  <si>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</si>
  <si>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</si>
  <si>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</si>
  <si>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</si>
  <si>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</si>
  <si>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</si>
  <si>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</si>
  <si>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</si>
  <si>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</si>
  <si>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</si>
  <si>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</si>
  <si>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</si>
  <si>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</si>
  <si>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</si>
  <si>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</si>
  <si>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</si>
  <si>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</si>
  <si>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</si>
  <si>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</si>
  <si>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</si>
  <si>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</si>
  <si>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</si>
  <si>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</si>
  <si>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</si>
  <si>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</si>
  <si>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</si>
  <si>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</si>
  <si>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</si>
  <si>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</si>
  <si>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</si>
  <si>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</si>
  <si>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</si>
  <si>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</si>
  <si>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</si>
  <si>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</si>
  <si>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</si>
  <si>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</si>
  <si>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</si>
  <si>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</si>
  <si>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</si>
  <si>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</si>
  <si>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</si>
  <si>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</si>
  <si>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</si>
  <si>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</si>
  <si>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</si>
  <si>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</si>
  <si>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</si>
  <si>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</si>
  <si>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</si>
  <si>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</si>
  <si>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</si>
  <si>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</si>
  <si>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</si>
  <si>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</si>
  <si>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</si>
  <si>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</si>
  <si>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</si>
  <si>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</si>
  <si>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</si>
  <si>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</si>
  <si>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</si>
  <si>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</si>
  <si>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</si>
  <si>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</si>
  <si>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</si>
  <si>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</si>
  <si>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</si>
  <si>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</si>
  <si>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</si>
  <si>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</si>
  <si>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</si>
  <si>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</si>
  <si>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</si>
  <si>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</si>
  <si>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</si>
  <si>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</si>
  <si>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</si>
  <si>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</si>
  <si>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</si>
  <si>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</si>
  <si>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</si>
  <si>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</si>
  <si>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</si>
  <si>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</si>
  <si>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</si>
  <si>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</si>
  <si>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</si>
  <si>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</si>
  <si>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</si>
  <si>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</si>
  <si>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</si>
  <si>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</si>
  <si>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</si>
  <si>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</si>
  <si>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</si>
  <si>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</si>
  <si>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</si>
  <si>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</si>
  <si>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</si>
  <si>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</si>
  <si>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</si>
  <si>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</si>
  <si>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</si>
  <si>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</si>
  <si>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</si>
  <si>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</si>
  <si>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</si>
  <si>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</si>
  <si>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</si>
  <si>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</si>
  <si>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</si>
  <si>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</si>
  <si>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</si>
  <si>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</si>
  <si>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</si>
  <si>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</si>
  <si>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</si>
  <si>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</si>
  <si>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</si>
  <si>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</si>
  <si>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</si>
  <si>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</si>
  <si>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</si>
  <si>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</si>
  <si>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</si>
  <si>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</si>
  <si>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</si>
  <si>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</si>
  <si>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</si>
  <si>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</si>
  <si>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</si>
  <si>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</si>
  <si>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</si>
  <si>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</si>
  <si>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</si>
  <si>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</si>
  <si>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</si>
  <si>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</si>
  <si>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</si>
  <si>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</si>
  <si>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</si>
  <si>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</si>
  <si>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</si>
  <si>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</si>
  <si>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</si>
  <si>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</si>
  <si>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</si>
  <si>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</si>
  <si>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</si>
  <si>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</si>
  <si>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</si>
  <si>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</si>
  <si>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</si>
  <si>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</si>
  <si>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</si>
  <si>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</si>
  <si>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</si>
  <si>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</si>
  <si>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</si>
  <si>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</si>
  <si>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</si>
  <si>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</si>
  <si>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</si>
  <si>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</si>
  <si>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</si>
  <si>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</si>
  <si>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</si>
  <si>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</si>
  <si>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</si>
  <si>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</si>
  <si>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</si>
  <si>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</si>
  <si>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</si>
  <si>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</si>
  <si>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</si>
  <si>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</si>
  <si>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</si>
  <si>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</si>
  <si>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</si>
  <si>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</si>
  <si>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</si>
  <si>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</si>
  <si>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</si>
  <si>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</si>
  <si>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</si>
  <si>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</si>
  <si>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</si>
  <si>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</si>
  <si>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</si>
  <si>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</si>
  <si>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</si>
  <si>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</si>
  <si>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</si>
  <si>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</si>
  <si>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</si>
  <si>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</si>
  <si>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</si>
  <si>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</si>
  <si>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</si>
  <si>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</si>
  <si>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</si>
  <si>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</si>
  <si>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</si>
  <si>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</si>
  <si>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</si>
  <si>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</si>
  <si>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</si>
  <si>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</si>
  <si>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</si>
  <si>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</si>
  <si>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</si>
  <si>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</si>
  <si>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</si>
  <si>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</si>
  <si>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</si>
  <si>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</si>
  <si>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</si>
  <si>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</si>
  <si>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</si>
  <si>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</si>
  <si>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</si>
  <si>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</si>
  <si>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</si>
  <si>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</si>
  <si>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</si>
  <si>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</si>
  <si>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</si>
  <si>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</si>
  <si>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</si>
  <si>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</si>
  <si>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</si>
  <si>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</si>
  <si>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</si>
  <si>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</si>
  <si>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</si>
  <si>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</si>
  <si>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</si>
  <si>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</si>
  <si>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</si>
  <si>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</si>
  <si>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</si>
  <si>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</si>
  <si>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</si>
  <si>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</si>
  <si>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</si>
  <si>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</si>
  <si>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</si>
  <si>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</si>
  <si>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</si>
  <si>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</si>
  <si>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</si>
  <si>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</si>
  <si>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</si>
  <si>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</si>
  <si>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</si>
  <si>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</si>
  <si>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</si>
  <si>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</si>
  <si>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</si>
  <si>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</si>
  <si>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</si>
  <si>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</si>
  <si>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</si>
  <si>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</si>
  <si>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</si>
  <si>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</si>
  <si>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</si>
  <si>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</si>
  <si>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</si>
  <si>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</si>
  <si>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</si>
  <si>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</si>
  <si>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</si>
  <si>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</si>
  <si>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</si>
  <si>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</si>
  <si>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</si>
  <si>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</si>
  <si>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</si>
  <si>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</si>
  <si>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</si>
  <si>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</si>
  <si>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</si>
  <si>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</si>
  <si>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</si>
  <si>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</si>
  <si>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</si>
  <si>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</si>
  <si>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</si>
  <si>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</si>
  <si>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</si>
  <si>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</si>
  <si>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</si>
  <si>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</si>
  <si>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</si>
  <si>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</si>
  <si>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</si>
  <si>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</si>
  <si>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</si>
  <si>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</si>
  <si>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</si>
  <si>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</si>
  <si>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</si>
  <si>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</si>
  <si>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</si>
  <si>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</si>
  <si>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</si>
  <si>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</si>
  <si>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</si>
  <si>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</si>
  <si>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</si>
  <si>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</si>
  <si>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</si>
  <si>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</si>
  <si>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</si>
  <si>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</si>
  <si>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</si>
  <si>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</si>
  <si>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</si>
  <si>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</si>
  <si>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</si>
  <si>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</si>
  <si>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</si>
  <si>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</si>
  <si>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</si>
  <si>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</si>
  <si>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</si>
  <si>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</si>
  <si>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</si>
  <si>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</si>
  <si>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</si>
  <si>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</si>
  <si>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</si>
  <si>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</si>
  <si>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</si>
  <si>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</si>
  <si>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</si>
  <si>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</si>
  <si>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</si>
  <si>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</si>
  <si>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</si>
  <si>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</si>
  <si>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</si>
  <si>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</si>
  <si>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</si>
  <si>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</si>
  <si>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</si>
  <si>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</si>
  <si>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</si>
  <si>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</si>
  <si>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</si>
  <si>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</si>
  <si>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</si>
  <si>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</si>
  <si>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</si>
  <si>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</si>
  <si>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</si>
  <si>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</si>
  <si>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</si>
  <si>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</si>
  <si>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</si>
  <si>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</si>
  <si>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</si>
  <si>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</si>
  <si>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</si>
  <si>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</si>
  <si>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</si>
  <si>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</si>
  <si>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</si>
  <si>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</si>
  <si>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</si>
  <si>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</si>
  <si>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</si>
  <si>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</si>
  <si>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</si>
  <si>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</si>
  <si>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</si>
  <si>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</si>
  <si>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</si>
  <si>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</si>
  <si>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</si>
  <si>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</si>
  <si>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</si>
  <si>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</si>
  <si>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</si>
  <si>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</si>
  <si>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</si>
  <si>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</si>
  <si>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</si>
  <si>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</si>
  <si>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</si>
  <si>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</si>
  <si>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</si>
  <si>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</si>
  <si>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</si>
  <si>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</si>
  <si>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</si>
  <si>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</si>
  <si>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</si>
  <si>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</si>
  <si>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</si>
  <si>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</si>
  <si>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</si>
  <si>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</si>
  <si>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</si>
  <si>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</si>
  <si>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</si>
  <si>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</si>
  <si>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</si>
  <si>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</si>
  <si>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</si>
  <si>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</si>
  <si>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</si>
  <si>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</si>
  <si>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</si>
  <si>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</si>
  <si>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</si>
  <si>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</si>
  <si>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</si>
  <si>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</si>
  <si>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</si>
  <si>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</si>
  <si>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</si>
  <si>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</si>
  <si>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</si>
  <si>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</si>
  <si>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</si>
  <si>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</si>
  <si>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</si>
  <si>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</si>
  <si>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</si>
  <si>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</si>
  <si>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</si>
  <si>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</si>
  <si>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</si>
  <si>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</si>
  <si>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</si>
  <si>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</si>
  <si>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</si>
  <si>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</si>
  <si>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</si>
  <si>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</si>
  <si>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</si>
  <si>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</si>
  <si>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</si>
  <si>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</si>
  <si>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</si>
  <si>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</si>
  <si>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</si>
  <si>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</si>
  <si>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</si>
  <si>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</si>
  <si>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</si>
  <si>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</si>
  <si>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</si>
  <si>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</si>
  <si>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</si>
  <si>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</si>
  <si>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</si>
  <si>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</si>
  <si>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</si>
  <si>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</si>
  <si>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</si>
  <si>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</si>
  <si>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</si>
  <si>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</si>
  <si>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</si>
  <si>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</si>
  <si>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</si>
  <si>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</si>
  <si>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</si>
  <si>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</si>
  <si>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</si>
  <si>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</si>
  <si>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</si>
  <si>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</si>
  <si>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</si>
  <si>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</si>
  <si>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</si>
  <si>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</si>
  <si>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</si>
  <si>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</si>
  <si>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</si>
  <si>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</si>
  <si>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</si>
  <si>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</si>
  <si>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</si>
  <si>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</si>
  <si>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</si>
  <si>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</si>
  <si>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</si>
  <si>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</si>
  <si>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</si>
  <si>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</si>
  <si>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</si>
  <si>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</si>
  <si>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</si>
  <si>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</si>
  <si>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</si>
  <si>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</si>
  <si>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</si>
  <si>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</si>
  <si>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</si>
  <si>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</si>
  <si>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</si>
  <si>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</si>
  <si>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</si>
  <si>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</si>
  <si>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</si>
  <si>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</si>
  <si>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</si>
  <si>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</si>
  <si>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</si>
  <si>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</si>
  <si>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</si>
  <si>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</si>
  <si>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</si>
  <si>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</si>
  <si>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</si>
  <si>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</si>
  <si>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</si>
  <si>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</si>
  <si>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</si>
  <si>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</si>
  <si>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</si>
  <si>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</si>
  <si>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</si>
  <si>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</si>
  <si>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</si>
  <si>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</si>
  <si>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</si>
  <si>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</si>
  <si>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</si>
  <si>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</si>
  <si>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</si>
  <si>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</si>
  <si>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</si>
  <si>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</si>
  <si>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</si>
  <si>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</si>
  <si>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</si>
  <si>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</si>
  <si>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</si>
  <si>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</si>
  <si>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</si>
  <si>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</si>
  <si>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</si>
  <si>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</si>
  <si>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</si>
  <si>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</si>
  <si>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</si>
  <si>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</si>
  <si>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</si>
  <si>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</si>
  <si>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</si>
  <si>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</si>
  <si>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</si>
  <si>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</si>
  <si>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</si>
  <si>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</si>
  <si>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</si>
  <si>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</si>
  <si>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</si>
  <si>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</si>
  <si>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</si>
  <si>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</si>
  <si>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</si>
  <si>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</si>
  <si>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</si>
  <si>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</si>
  <si>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</si>
  <si>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</si>
  <si>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</si>
  <si>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</si>
  <si>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</si>
  <si>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</si>
  <si>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</si>
  <si>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</si>
  <si>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</si>
  <si>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</si>
  <si>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</si>
  <si>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</si>
  <si>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</si>
  <si>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</si>
  <si>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</si>
  <si>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</si>
  <si>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</si>
  <si>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</si>
  <si>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</si>
  <si>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</si>
  <si>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</si>
  <si>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</si>
  <si>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</si>
  <si>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</si>
  <si>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</si>
  <si>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</si>
  <si>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</si>
  <si>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</si>
  <si>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</si>
  <si>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</si>
  <si>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</si>
  <si>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</si>
  <si>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</si>
  <si>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</si>
  <si>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</si>
  <si>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</si>
  <si>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</si>
  <si>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</si>
  <si>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</si>
  <si>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</si>
  <si>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</si>
  <si>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</si>
  <si>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</si>
  <si>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</si>
  <si>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</si>
  <si>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</si>
  <si>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</si>
  <si>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</si>
  <si>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</si>
  <si>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</si>
  <si>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</si>
  <si>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</si>
  <si>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</si>
  <si>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</si>
  <si>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</si>
  <si>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</si>
  <si>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</si>
  <si>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</si>
  <si>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</si>
  <si>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</si>
  <si>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</si>
  <si>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</si>
  <si>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</si>
  <si>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</si>
  <si>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</si>
  <si>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</si>
  <si>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</si>
  <si>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</si>
  <si>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</si>
  <si>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</si>
  <si>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</si>
  <si>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</si>
  <si>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</si>
  <si>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</si>
  <si>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</si>
  <si>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</si>
  <si>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</si>
  <si>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</si>
  <si>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</si>
  <si>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</si>
  <si>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</si>
  <si>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</si>
  <si>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</si>
  <si>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</si>
  <si>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</si>
  <si>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</si>
  <si>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</si>
  <si>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</si>
  <si>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</si>
  <si>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</si>
  <si>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</si>
  <si>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</si>
  <si>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</si>
  <si>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</si>
  <si>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</si>
  <si>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</si>
  <si>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</si>
  <si>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</si>
  <si>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</si>
  <si>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</si>
  <si>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</si>
  <si>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</si>
  <si>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</si>
  <si>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</si>
  <si>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</si>
  <si>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</si>
  <si>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</si>
  <si>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</si>
  <si>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</si>
  <si>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</si>
  <si>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</si>
  <si>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</si>
  <si>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</si>
  <si>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</si>
  <si>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</si>
  <si>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</si>
  <si>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</si>
  <si>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</si>
  <si>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</si>
  <si>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</si>
  <si>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</si>
  <si>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</si>
  <si>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</si>
  <si>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</si>
  <si>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</si>
  <si>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</si>
  <si>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</si>
  <si>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</si>
  <si>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</si>
  <si>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</si>
  <si>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</si>
  <si>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</si>
  <si>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</si>
  <si>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</si>
  <si>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</si>
  <si>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</si>
  <si>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</si>
  <si>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</si>
  <si>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</si>
  <si>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</si>
  <si>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</si>
  <si>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</si>
  <si>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</si>
  <si>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</si>
  <si>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</si>
  <si>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</si>
  <si>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</si>
  <si>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</si>
  <si>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</si>
  <si>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</si>
  <si>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</si>
  <si>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</si>
  <si>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</si>
  <si>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</si>
  <si>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</si>
  <si>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</si>
  <si>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</si>
  <si>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</si>
  <si>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</si>
  <si>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</si>
  <si>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</si>
  <si>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</si>
  <si>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</si>
  <si>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</si>
  <si>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</si>
  <si>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</si>
  <si>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</si>
  <si>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</si>
  <si>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</si>
  <si>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</si>
  <si>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</si>
  <si>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</si>
  <si>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</si>
  <si>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</si>
  <si>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</si>
  <si>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</si>
  <si>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</si>
  <si>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</si>
  <si>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</si>
  <si>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</si>
  <si>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</si>
  <si>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</si>
  <si>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</si>
  <si>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</si>
  <si>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</si>
  <si>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</si>
  <si>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</si>
  <si>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</si>
  <si>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</si>
  <si>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</si>
  <si>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</si>
  <si>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</si>
  <si>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</si>
  <si>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</si>
  <si>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</si>
  <si>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</si>
  <si>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</si>
  <si>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</si>
  <si>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</si>
  <si>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</si>
  <si>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</si>
  <si>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</si>
  <si>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</si>
  <si>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</si>
  <si>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</si>
  <si>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</si>
  <si>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</si>
  <si>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</si>
  <si>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</si>
  <si>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</si>
  <si>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</si>
  <si>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</si>
  <si>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</si>
  <si>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</si>
  <si>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</si>
  <si>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</si>
  <si>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</si>
  <si>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</si>
  <si>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</si>
  <si>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</si>
  <si>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</si>
  <si>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</si>
  <si>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</si>
  <si>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</si>
  <si>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</si>
  <si>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</si>
  <si>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</si>
  <si>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</si>
  <si>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</si>
  <si>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</si>
  <si>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</si>
  <si>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</si>
  <si>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</si>
  <si>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</si>
  <si>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</si>
  <si>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</si>
  <si>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</si>
  <si>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</si>
  <si>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</si>
  <si>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</si>
  <si>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</si>
  <si>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</si>
  <si>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</si>
  <si>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</si>
  <si>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</si>
  <si>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</si>
  <si>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</si>
  <si>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</si>
  <si>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</si>
  <si>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</si>
  <si>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</si>
  <si>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</si>
  <si>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</si>
  <si>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</si>
  <si>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</si>
  <si>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</si>
  <si>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</si>
  <si>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</si>
  <si>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</si>
  <si>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</si>
  <si>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</si>
  <si>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</si>
  <si>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</si>
  <si>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</si>
  <si>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</si>
  <si>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</si>
  <si>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</si>
  <si>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</si>
  <si>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</si>
  <si>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</si>
  <si>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</si>
  <si>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</si>
  <si>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</si>
  <si>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</si>
  <si>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</si>
  <si>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</si>
  <si>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</si>
  <si>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</si>
  <si>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</si>
  <si>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</si>
  <si>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</si>
  <si>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</si>
  <si>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</si>
  <si>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</si>
  <si>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</si>
  <si>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</si>
  <si>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</si>
  <si>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</si>
  <si>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</si>
  <si>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</si>
  <si>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</si>
  <si>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</si>
  <si>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</si>
  <si>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</si>
  <si>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</si>
  <si>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</si>
  <si>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</si>
  <si>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</si>
  <si>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</si>
  <si>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</si>
  <si>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</si>
  <si>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</si>
  <si>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</si>
  <si>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</si>
  <si>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</si>
  <si>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</si>
  <si>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</si>
  <si>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</si>
  <si>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</si>
  <si>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</si>
  <si>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</si>
  <si>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</si>
  <si>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</si>
  <si>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</si>
  <si>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</si>
  <si>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</si>
  <si>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</si>
  <si>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</si>
  <si>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</si>
  <si>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</si>
  <si>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</si>
  <si>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</si>
  <si>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</si>
  <si>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</si>
  <si>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</si>
  <si>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</si>
  <si>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</si>
  <si>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</si>
  <si>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</si>
  <si>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</si>
  <si>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</si>
  <si>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</si>
  <si>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</si>
  <si>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</si>
  <si>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</si>
  <si>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</si>
  <si>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</si>
  <si>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</si>
  <si>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</si>
  <si>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</si>
  <si>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</si>
  <si>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</si>
  <si>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</si>
  <si>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</si>
  <si>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</si>
  <si>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</si>
  <si>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</si>
  <si>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</si>
  <si>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</si>
  <si>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</si>
  <si>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</si>
  <si>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</si>
  <si>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</si>
  <si>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</si>
  <si>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</si>
  <si>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</si>
  <si>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</si>
  <si>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</si>
  <si>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</si>
  <si>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</si>
  <si>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</si>
  <si>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</si>
  <si>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</si>
  <si>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</si>
  <si>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</si>
  <si>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</si>
  <si>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</si>
  <si>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</si>
  <si>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</si>
  <si>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</si>
  <si>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</si>
  <si>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</si>
  <si>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</si>
  <si>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</si>
  <si>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</si>
  <si>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</si>
  <si>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</si>
  <si>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</si>
  <si>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</si>
  <si>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</si>
  <si>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</si>
  <si>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</si>
  <si>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</si>
  <si>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</si>
  <si>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</si>
  <si>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</si>
  <si>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</si>
  <si>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</si>
  <si>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</si>
  <si>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</si>
  <si>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</si>
  <si>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</si>
  <si>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</si>
  <si>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</si>
  <si>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</si>
  <si>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</si>
  <si>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</si>
  <si>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</si>
  <si>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</si>
  <si>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</si>
  <si>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</si>
  <si>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</si>
  <si>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</si>
  <si>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</si>
  <si>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</si>
  <si>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</si>
  <si>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</si>
  <si>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</si>
  <si>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</si>
  <si>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</si>
  <si>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</si>
  <si>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</si>
  <si>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</si>
  <si>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</si>
  <si>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</si>
  <si>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</si>
  <si>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</si>
  <si>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</si>
  <si>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</si>
  <si>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</si>
  <si>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</si>
  <si>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</si>
  <si>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</si>
  <si>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</si>
  <si>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</si>
  <si>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</si>
  <si>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</si>
  <si>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</si>
  <si>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</si>
  <si>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</si>
  <si>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</si>
  <si>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</si>
  <si>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</si>
  <si>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</si>
  <si>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</si>
  <si>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</si>
  <si>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</si>
  <si>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</si>
  <si>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</si>
  <si>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</si>
  <si>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</si>
  <si>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</si>
  <si>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</si>
  <si>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</si>
  <si>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</si>
  <si>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</si>
  <si>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</si>
  <si>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</si>
  <si>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</si>
  <si>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</si>
  <si>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</si>
  <si>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</si>
  <si>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</si>
  <si>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</si>
  <si>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</si>
  <si>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</si>
  <si>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</si>
  <si>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</si>
  <si>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</si>
  <si>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</si>
  <si>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</si>
  <si>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</si>
  <si>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</si>
  <si>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</si>
  <si>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</si>
  <si>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</si>
  <si>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</si>
  <si>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</si>
  <si>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</si>
  <si>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</si>
  <si>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</si>
  <si>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</si>
  <si>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</si>
  <si>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</si>
  <si>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</si>
  <si>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</si>
  <si>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</si>
  <si>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</si>
  <si>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</si>
  <si>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</si>
  <si>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</si>
  <si>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</si>
  <si>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</si>
  <si>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</si>
  <si>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</si>
  <si>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</si>
  <si>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</si>
  <si>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</si>
  <si>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</si>
  <si>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</si>
  <si>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</si>
  <si>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</si>
  <si>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</si>
  <si>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</si>
  <si>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</si>
  <si>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</si>
  <si>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</si>
  <si>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</si>
  <si>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</si>
  <si>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</si>
  <si>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</si>
  <si>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</si>
  <si>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</si>
  <si>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</si>
  <si>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</si>
  <si>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</si>
  <si>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</si>
  <si>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</si>
  <si>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</si>
  <si>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</si>
  <si>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</si>
  <si>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</si>
  <si>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</si>
  <si>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</si>
  <si>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</si>
  <si>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</si>
  <si>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</si>
  <si>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</si>
  <si>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</si>
  <si>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</si>
  <si>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</si>
  <si>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</si>
  <si>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</si>
  <si>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</si>
  <si>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</si>
  <si>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</si>
  <si>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</si>
  <si>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</si>
  <si>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</si>
  <si>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</si>
  <si>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</si>
  <si>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</si>
  <si>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</si>
  <si>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</si>
  <si>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</si>
  <si>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</si>
  <si>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</si>
  <si>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</si>
  <si>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</si>
  <si>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</si>
  <si>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</si>
  <si>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</si>
  <si>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</si>
  <si>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</si>
  <si>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</si>
  <si>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</si>
  <si>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</si>
  <si>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</si>
  <si>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</si>
  <si>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</si>
  <si>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</si>
  <si>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</si>
  <si>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</si>
  <si>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</si>
  <si>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</si>
  <si>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</si>
  <si>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</si>
  <si>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</si>
  <si>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</si>
  <si>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</si>
  <si>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</si>
  <si>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</si>
  <si>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</si>
  <si>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</si>
  <si>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</si>
  <si>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</si>
  <si>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</si>
  <si>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</si>
  <si>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</si>
  <si>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</si>
  <si>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</si>
  <si>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</si>
  <si>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</si>
  <si>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</si>
  <si>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</si>
  <si>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</si>
  <si>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</si>
  <si>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</si>
  <si>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</si>
  <si>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</si>
  <si>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</si>
  <si>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</si>
  <si>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</si>
  <si>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</si>
  <si>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</si>
  <si>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</si>
  <si>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</si>
  <si>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</si>
  <si>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</si>
  <si>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</si>
  <si>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</si>
  <si>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</si>
  <si>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</si>
  <si>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</si>
  <si>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</si>
  <si>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</si>
  <si>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</si>
  <si>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</si>
  <si>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</si>
  <si>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</si>
  <si>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</si>
  <si>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</si>
  <si>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</si>
  <si>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</si>
  <si>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</si>
  <si>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</si>
  <si>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</si>
  <si>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</si>
  <si>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</si>
  <si>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</si>
  <si>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</si>
  <si>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</si>
  <si>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</si>
  <si>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</si>
  <si>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</si>
  <si>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</si>
  <si>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</si>
  <si>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</si>
  <si>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</si>
  <si>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</si>
  <si>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</si>
  <si>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</si>
  <si>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</si>
  <si>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</si>
  <si>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</si>
  <si>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</si>
  <si>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</si>
  <si>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</si>
  <si>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</si>
  <si>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</si>
  <si>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</si>
  <si>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</si>
  <si>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</si>
  <si>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</si>
  <si>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</si>
  <si>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</si>
  <si>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</si>
  <si>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</si>
  <si>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</si>
  <si>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</si>
  <si>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</si>
  <si>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</si>
  <si>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</si>
  <si>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</si>
  <si>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</si>
  <si>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</si>
  <si>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</si>
  <si>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</si>
  <si>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</si>
  <si>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</si>
  <si>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</si>
  <si>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</si>
  <si>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</si>
  <si>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</si>
  <si>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</si>
  <si>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</si>
  <si>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</si>
  <si>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</si>
  <si>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</si>
  <si>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</si>
  <si>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</si>
  <si>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</si>
  <si>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</si>
  <si>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</si>
  <si>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</si>
  <si>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</si>
  <si>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</si>
  <si>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</si>
  <si>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</si>
  <si>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</si>
  <si>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</si>
  <si>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</si>
  <si>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</si>
  <si>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</si>
  <si>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</si>
  <si>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</si>
  <si>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</si>
  <si>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</si>
  <si>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</si>
  <si>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</si>
  <si>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</si>
  <si>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</si>
  <si>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</si>
  <si>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</si>
  <si>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</si>
  <si>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</si>
  <si>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</si>
  <si>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</si>
  <si>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</si>
  <si>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</si>
  <si>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</si>
  <si>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</si>
  <si>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</si>
  <si>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</si>
  <si>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</si>
  <si>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</si>
  <si>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</si>
  <si>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</si>
  <si>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</si>
  <si>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</si>
  <si>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</si>
  <si>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</si>
  <si>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</si>
  <si>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</si>
  <si>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</si>
  <si>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</si>
  <si>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</si>
  <si>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</si>
  <si>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</si>
  <si>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</si>
  <si>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</si>
  <si>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</si>
  <si>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</si>
  <si>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</si>
  <si>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</si>
  <si>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</si>
  <si>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</si>
  <si>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</si>
  <si>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</si>
  <si>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</si>
  <si>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</si>
  <si>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</si>
  <si>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</si>
  <si>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</si>
  <si>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</si>
  <si>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</si>
  <si>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</si>
  <si>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</si>
  <si>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</si>
  <si>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</si>
  <si>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</si>
  <si>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</si>
  <si>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</si>
  <si>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</si>
  <si>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</si>
  <si>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</si>
  <si>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</si>
  <si>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</si>
  <si>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</si>
  <si>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</si>
  <si>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</si>
  <si>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</si>
  <si>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</si>
  <si>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</si>
  <si>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</si>
  <si>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</si>
  <si>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</si>
  <si>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</si>
  <si>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</si>
  <si>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</si>
  <si>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</si>
  <si>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</si>
  <si>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</si>
  <si>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</si>
  <si>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</si>
  <si>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</si>
  <si>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</si>
  <si>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</si>
  <si>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</si>
  <si>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</si>
  <si>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</si>
  <si>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</si>
  <si>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</si>
  <si>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</si>
  <si>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</si>
  <si>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</si>
  <si>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</si>
  <si>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</si>
  <si>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</si>
  <si>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</si>
  <si>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</si>
  <si>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</si>
  <si>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</si>
  <si>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</si>
  <si>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</si>
  <si>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</si>
  <si>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</si>
  <si>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</si>
  <si>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</si>
  <si>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</si>
  <si>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</si>
  <si>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</si>
  <si>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</si>
  <si>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</si>
  <si>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</si>
  <si>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</si>
  <si>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</si>
  <si>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</si>
  <si>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</si>
  <si>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</si>
  <si>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</si>
  <si>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</si>
  <si>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</si>
  <si>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</si>
  <si>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</si>
  <si>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</si>
  <si>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</si>
  <si>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</si>
  <si>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</si>
  <si>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</si>
  <si>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</si>
  <si>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</si>
  <si>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</si>
  <si>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</si>
  <si>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</si>
  <si>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</si>
  <si>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</si>
  <si>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</si>
  <si>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</si>
  <si>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</si>
  <si>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</si>
  <si>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</si>
  <si>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</si>
  <si>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</si>
  <si>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</si>
  <si>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</si>
  <si>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</si>
  <si>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</si>
  <si>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</si>
  <si>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</si>
  <si>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</si>
  <si>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</si>
  <si>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</si>
  <si>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</si>
  <si>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</si>
  <si>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</si>
  <si>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</si>
  <si>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</si>
  <si>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</si>
  <si>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</si>
  <si>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</si>
  <si>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</si>
  <si>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</si>
  <si>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</si>
  <si>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</si>
  <si>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</si>
  <si>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</si>
  <si>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</si>
  <si>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</si>
  <si>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</si>
  <si>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</si>
  <si>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</si>
  <si>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</si>
  <si>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</si>
  <si>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</si>
  <si>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</si>
  <si>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</si>
  <si>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</si>
  <si>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</si>
  <si>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</si>
  <si>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</si>
  <si>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</si>
  <si>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</si>
  <si>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</si>
  <si>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</si>
  <si>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</si>
  <si>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</si>
  <si>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</si>
  <si>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</si>
  <si>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</si>
  <si>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</si>
  <si>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</si>
  <si>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</si>
  <si>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</si>
  <si>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</si>
  <si>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</si>
  <si>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</si>
  <si>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</si>
  <si>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</si>
  <si>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</si>
  <si>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</si>
  <si>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</si>
  <si>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</si>
  <si>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</si>
  <si>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</si>
  <si>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</si>
  <si>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</si>
  <si>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</si>
  <si>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</si>
  <si>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</si>
  <si>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</si>
  <si>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</si>
  <si>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</si>
  <si>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</si>
  <si>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</si>
  <si>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</si>
  <si>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</si>
  <si>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</si>
  <si>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</si>
  <si>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</si>
  <si>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</si>
  <si>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</si>
  <si>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</si>
  <si>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</si>
  <si>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</si>
  <si>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</si>
  <si>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</si>
  <si>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</si>
  <si>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</si>
  <si>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</si>
  <si>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</si>
  <si>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</si>
  <si>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</si>
  <si>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</si>
  <si>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</si>
  <si>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</si>
  <si>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</si>
  <si>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</si>
  <si>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</si>
  <si>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</si>
  <si>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</si>
  <si>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</si>
  <si>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</si>
  <si>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</si>
  <si>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</si>
  <si>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</si>
  <si>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</si>
  <si>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</si>
  <si>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</si>
  <si>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</si>
  <si>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</si>
  <si>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</si>
  <si>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</si>
  <si>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</si>
  <si>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</si>
  <si>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</si>
  <si>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</si>
  <si>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</si>
  <si>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</si>
  <si>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</si>
  <si>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</si>
  <si>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</si>
  <si>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</si>
  <si>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</si>
  <si>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</si>
  <si>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</si>
  <si>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</si>
  <si>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</si>
  <si>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</si>
  <si>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</si>
  <si>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</si>
  <si>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</si>
  <si>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</si>
  <si>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</si>
  <si>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</si>
  <si>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</si>
  <si>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</si>
  <si>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</si>
  <si>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</si>
  <si>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</si>
  <si>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</si>
  <si>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</si>
  <si>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</si>
  <si>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</si>
  <si>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</si>
  <si>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</si>
  <si>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</si>
  <si>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</si>
  <si>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</si>
  <si>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</si>
  <si>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</si>
  <si>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</si>
  <si>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</si>
  <si>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</si>
  <si>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</si>
  <si>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</si>
  <si>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</si>
  <si>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</si>
  <si>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</si>
  <si>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</si>
  <si>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</si>
  <si>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</si>
  <si>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</si>
  <si>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</si>
  <si>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</si>
  <si>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</si>
  <si>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</si>
  <si>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</si>
  <si>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</si>
  <si>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</si>
  <si>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</si>
  <si>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</si>
  <si>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</si>
  <si>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</si>
  <si>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</si>
  <si>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</si>
  <si>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</si>
  <si>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</si>
  <si>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</si>
  <si>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</si>
  <si>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</si>
  <si>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</si>
  <si>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</si>
  <si>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</si>
  <si>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</si>
  <si>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</si>
  <si>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</si>
  <si>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</si>
  <si>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</si>
  <si>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</si>
  <si>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</si>
  <si>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</si>
  <si>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</si>
  <si>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</si>
  <si>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</si>
  <si>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</si>
  <si>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</si>
  <si>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</si>
  <si>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</si>
  <si>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</si>
  <si>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</si>
  <si>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</si>
  <si>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</si>
  <si>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</si>
  <si>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</si>
  <si>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</si>
  <si>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</si>
  <si>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</si>
  <si>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</si>
  <si>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</si>
  <si>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</si>
  <si>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</si>
  <si>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</si>
  <si>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</si>
  <si>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</si>
  <si>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</si>
  <si>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</si>
  <si>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</si>
  <si>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</si>
  <si>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</si>
  <si>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</si>
  <si>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</si>
  <si>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</si>
  <si>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</si>
  <si>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</si>
  <si>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</si>
  <si>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</si>
  <si>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</si>
  <si>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</si>
  <si>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</si>
  <si>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</si>
  <si>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</si>
  <si>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</si>
  <si>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</si>
  <si>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</si>
  <si>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</si>
  <si>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</si>
  <si>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</si>
  <si>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</si>
  <si>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</si>
  <si>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</si>
  <si>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</si>
  <si>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</si>
  <si>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</si>
  <si>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</si>
  <si>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</si>
  <si>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</si>
  <si>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</si>
  <si>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</si>
  <si>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</si>
  <si>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</si>
  <si>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</si>
  <si>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</si>
  <si>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</si>
  <si>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</si>
  <si>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</si>
  <si>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</si>
  <si>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</si>
  <si>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</si>
  <si>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</si>
  <si>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</si>
  <si>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</si>
  <si>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</si>
  <si>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</si>
  <si>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</si>
  <si>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</si>
  <si>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</si>
  <si>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</si>
  <si>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</si>
  <si>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</si>
  <si>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</si>
  <si>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</si>
  <si>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</si>
  <si>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</si>
  <si>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</si>
  <si>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</si>
  <si>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</si>
  <si>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</si>
  <si>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</si>
  <si>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</si>
  <si>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</si>
  <si>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</si>
  <si>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</si>
  <si>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</si>
  <si>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</si>
  <si>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</si>
  <si>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</si>
  <si>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</si>
  <si>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</si>
  <si>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</si>
  <si>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</si>
  <si>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</si>
  <si>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</si>
  <si>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</si>
  <si>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</si>
  <si>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</si>
  <si>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</si>
  <si>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</si>
  <si>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</si>
  <si>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</si>
  <si>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</si>
  <si>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</si>
  <si>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</si>
  <si>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</si>
  <si>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</si>
  <si>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</si>
  <si>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</si>
  <si>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</si>
  <si>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</si>
  <si>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</si>
  <si>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</si>
  <si>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</si>
  <si>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</si>
  <si>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</si>
  <si>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</si>
  <si>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</si>
  <si>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</si>
  <si>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</si>
  <si>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</si>
  <si>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</si>
  <si>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</si>
  <si>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</si>
  <si>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</si>
  <si>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</si>
  <si>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</si>
  <si>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</si>
  <si>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</si>
  <si>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</si>
  <si>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</si>
  <si>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</si>
  <si>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</si>
  <si>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</si>
  <si>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</si>
  <si>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</si>
  <si>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</si>
  <si>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</si>
  <si>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</si>
  <si>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</si>
  <si>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</si>
  <si>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</si>
  <si>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</si>
  <si>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</si>
  <si>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</si>
  <si>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</si>
  <si>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</si>
  <si>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</si>
  <si>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</si>
  <si>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</si>
  <si>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</si>
  <si>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</si>
  <si>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</si>
  <si>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</si>
  <si>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</si>
  <si>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</si>
  <si>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</si>
  <si>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</si>
  <si>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</si>
  <si>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</si>
  <si>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</si>
  <si>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</si>
  <si>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</si>
  <si>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</si>
  <si>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</si>
  <si>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</si>
  <si>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</si>
  <si>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</si>
  <si>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</si>
  <si>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</si>
  <si>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</si>
  <si>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</si>
  <si>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</si>
  <si>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</si>
  <si>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</si>
  <si>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</si>
  <si>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</si>
  <si>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</si>
  <si>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</si>
  <si>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</si>
  <si>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</si>
  <si>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</si>
  <si>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</si>
  <si>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</si>
  <si>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</si>
  <si>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</si>
  <si>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</si>
  <si>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</si>
  <si>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</si>
  <si>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</si>
  <si>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</si>
  <si>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</si>
  <si>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</si>
  <si>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</si>
  <si>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</si>
  <si>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</si>
  <si>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</si>
  <si>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</si>
  <si>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</si>
  <si>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</si>
  <si>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</si>
  <si>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</si>
  <si>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</si>
  <si>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</si>
  <si>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</si>
  <si>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</si>
  <si>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</si>
  <si>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</si>
  <si>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</si>
  <si>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</si>
  <si>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</si>
  <si>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</si>
  <si>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</si>
  <si>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</si>
  <si>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</si>
  <si>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</si>
  <si>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</si>
  <si>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</si>
  <si>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</si>
  <si>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</si>
  <si>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</si>
  <si>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</si>
  <si>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</si>
  <si>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</si>
  <si>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</si>
  <si>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</si>
  <si>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</si>
  <si>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</si>
  <si>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</si>
  <si>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</si>
  <si>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</si>
  <si>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</si>
  <si>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</si>
  <si>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</si>
  <si>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</si>
  <si>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</si>
  <si>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</si>
  <si>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</si>
  <si>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</si>
  <si>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</si>
  <si>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</si>
  <si>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</si>
  <si>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</si>
  <si>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</si>
  <si>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</si>
  <si>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</si>
  <si>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</si>
  <si>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</si>
  <si>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</si>
  <si>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</si>
  <si>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</si>
  <si>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</si>
  <si>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</si>
  <si>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</si>
  <si>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</si>
  <si>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</si>
  <si>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</si>
  <si>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</si>
  <si>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</si>
  <si>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</si>
  <si>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</si>
  <si>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</si>
  <si>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</si>
  <si>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</si>
  <si>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</si>
  <si>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</si>
  <si>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</si>
  <si>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</si>
  <si>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</si>
  <si>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</si>
  <si>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</si>
  <si>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</si>
  <si>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</si>
  <si>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</si>
  <si>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</si>
  <si>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</si>
  <si>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</si>
  <si>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</si>
  <si>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</si>
  <si>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</si>
  <si>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</si>
  <si>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</si>
  <si>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</si>
  <si>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</si>
  <si>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</si>
  <si>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</si>
  <si>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</si>
  <si>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</si>
  <si>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</si>
  <si>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</si>
  <si>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</si>
  <si>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</si>
  <si>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</si>
  <si>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</si>
  <si>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</si>
  <si>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</si>
  <si>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</si>
  <si>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</si>
  <si>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</si>
  <si>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</si>
  <si>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</si>
  <si>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</si>
  <si>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</si>
  <si>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</si>
  <si>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</si>
  <si>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</si>
  <si>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</si>
  <si>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</si>
  <si>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</si>
  <si>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</si>
  <si>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</si>
  <si>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</si>
  <si>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</si>
  <si>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</si>
  <si>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</si>
  <si>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</si>
  <si>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</si>
  <si>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</si>
  <si>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</si>
  <si>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</si>
  <si>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</si>
  <si>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</si>
  <si>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</si>
  <si>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</si>
  <si>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</si>
  <si>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</si>
  <si>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</si>
  <si>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</si>
  <si>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</si>
  <si>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</si>
  <si>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</si>
  <si>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</si>
  <si>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</si>
  <si>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</si>
  <si>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</si>
  <si>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</si>
  <si>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</si>
  <si>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</si>
  <si>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</si>
  <si>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</si>
  <si>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</si>
  <si>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</si>
  <si>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</si>
  <si>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</si>
  <si>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</si>
  <si>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</si>
  <si>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</si>
  <si>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</si>
  <si>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</si>
  <si>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</si>
  <si>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</si>
  <si>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</si>
  <si>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</si>
  <si>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</si>
  <si>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</si>
  <si>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</si>
  <si>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</si>
  <si>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</si>
  <si>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</si>
  <si>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</si>
  <si>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</si>
  <si>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</si>
  <si>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</si>
  <si>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</si>
  <si>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</si>
  <si>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</si>
  <si>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</si>
  <si>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</si>
  <si>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</si>
  <si>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</si>
  <si>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</si>
  <si>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</si>
  <si>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</si>
  <si>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</si>
  <si>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</si>
  <si>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</si>
  <si>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</si>
  <si>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</si>
  <si>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</si>
  <si>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</si>
  <si>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</si>
  <si>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</si>
  <si>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</si>
  <si>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</si>
  <si>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</si>
  <si>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</si>
  <si>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</si>
  <si>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</si>
  <si>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</si>
  <si>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</si>
  <si>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</si>
  <si>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</si>
  <si>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</si>
  <si>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</si>
  <si>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</si>
  <si>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</si>
  <si>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</si>
  <si>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</si>
  <si>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</si>
  <si>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</si>
  <si>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</si>
  <si>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</si>
  <si>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</si>
  <si>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</si>
  <si>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</si>
  <si>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</si>
  <si>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</si>
  <si>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</si>
  <si>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</si>
  <si>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</si>
  <si>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</si>
  <si>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</si>
  <si>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</si>
  <si>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</si>
  <si>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</si>
  <si>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</si>
  <si>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</si>
  <si>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</si>
  <si>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</si>
  <si>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</si>
  <si>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</si>
  <si>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</si>
  <si>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</si>
  <si>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</si>
  <si>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</si>
  <si>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</si>
  <si>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</si>
  <si>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</si>
  <si>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</si>
  <si>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</si>
  <si>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</si>
  <si>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</si>
  <si>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</si>
  <si>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</si>
  <si>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</si>
  <si>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</si>
  <si>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</si>
  <si>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</si>
  <si>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</si>
  <si>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</si>
  <si>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</si>
  <si>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</si>
  <si>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</si>
  <si>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</si>
  <si>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</si>
  <si>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</si>
  <si>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</si>
  <si>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</si>
  <si>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</si>
  <si>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</si>
  <si>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</si>
  <si>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</si>
  <si>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</si>
  <si>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</si>
  <si>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</si>
  <si>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</si>
  <si>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</si>
  <si>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</si>
  <si>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</si>
  <si>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</si>
  <si>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</si>
  <si>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</si>
  <si>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</si>
  <si>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</si>
  <si>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</si>
  <si>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</si>
  <si>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</si>
  <si>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</si>
  <si>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</si>
  <si>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</si>
  <si>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</si>
  <si>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</si>
  <si>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</si>
  <si>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</si>
  <si>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</si>
  <si>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</si>
  <si>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</si>
  <si>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</si>
  <si>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</si>
  <si>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</si>
  <si>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</si>
  <si>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</si>
  <si>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</si>
  <si>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</si>
  <si>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</si>
  <si>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</si>
  <si>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</si>
  <si>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</si>
  <si>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</si>
  <si>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</si>
  <si>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</si>
  <si>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</si>
  <si>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</si>
  <si>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</si>
  <si>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</si>
  <si>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</si>
  <si>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</si>
  <si>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</si>
  <si>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</si>
  <si>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</si>
  <si>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</si>
  <si>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</si>
  <si>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</si>
  <si>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</si>
  <si>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</si>
  <si>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</si>
  <si>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</si>
  <si>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</si>
  <si>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</si>
  <si>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</si>
  <si>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</si>
  <si>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</si>
  <si>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</si>
  <si>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</si>
  <si>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</si>
  <si>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</si>
  <si>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</si>
  <si>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</si>
  <si>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</si>
  <si>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</si>
  <si>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</si>
  <si>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</si>
  <si>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</si>
  <si>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</si>
  <si>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</si>
  <si>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</si>
  <si>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</si>
  <si>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</si>
  <si>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</si>
  <si>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</si>
  <si>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</si>
  <si>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</si>
  <si>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</si>
  <si>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</si>
  <si>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</si>
  <si>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</si>
  <si>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</si>
  <si>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</si>
  <si>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</si>
  <si>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</si>
  <si>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</si>
  <si>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</si>
  <si>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</si>
  <si>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</si>
  <si>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</si>
  <si>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</si>
  <si>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</si>
  <si>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</si>
  <si>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</si>
  <si>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</si>
  <si>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</si>
  <si>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</si>
  <si>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</si>
  <si>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</si>
  <si>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</si>
  <si>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</si>
  <si>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</si>
  <si>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</si>
  <si>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</si>
  <si>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</si>
  <si>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</si>
  <si>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</si>
  <si>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</si>
  <si>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</si>
  <si>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</si>
  <si>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</si>
  <si>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</si>
  <si>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</si>
  <si>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</si>
  <si>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</si>
  <si>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</si>
  <si>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</si>
  <si>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</si>
  <si>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</si>
  <si>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</si>
  <si>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</si>
  <si>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</si>
  <si>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</si>
  <si>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</si>
  <si>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</si>
  <si>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</si>
  <si>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</si>
  <si>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</si>
  <si>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</si>
  <si>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</si>
  <si>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</si>
  <si>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</si>
  <si>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</si>
  <si>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</si>
  <si>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</si>
  <si>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</si>
  <si>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</si>
  <si>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</si>
  <si>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</si>
  <si>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</si>
  <si>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</si>
  <si>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</si>
  <si>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</si>
  <si>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</si>
  <si>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</si>
  <si>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</si>
  <si>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</si>
  <si>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</si>
  <si>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</si>
  <si>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</si>
  <si>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</si>
  <si>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</si>
  <si>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</si>
  <si>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</si>
  <si>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</si>
  <si>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</si>
  <si>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</si>
  <si>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</si>
  <si>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</si>
  <si>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</si>
  <si>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</si>
  <si>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</si>
  <si>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</si>
  <si>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</si>
  <si>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</si>
  <si>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</si>
  <si>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</si>
  <si>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</si>
  <si>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</si>
  <si>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</si>
  <si>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</si>
  <si>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</si>
  <si>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</si>
  <si>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</si>
  <si>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</si>
  <si>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</si>
  <si>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</si>
  <si>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</si>
  <si>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</si>
  <si>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</si>
  <si>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</si>
  <si>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</si>
  <si>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</si>
  <si>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</si>
  <si>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</si>
  <si>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</si>
  <si>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</si>
  <si>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</si>
  <si>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</si>
  <si>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</si>
  <si>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</si>
  <si>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</si>
  <si>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</si>
  <si>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</si>
  <si>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</si>
  <si>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</si>
  <si>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</si>
  <si>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</si>
  <si>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</si>
  <si>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</si>
  <si>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</si>
  <si>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</si>
  <si>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</si>
  <si>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</si>
  <si>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</si>
  <si>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</si>
  <si>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</si>
  <si>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</si>
  <si>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</si>
  <si>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</si>
  <si>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</si>
  <si>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</si>
  <si>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</si>
  <si>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</si>
  <si>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</si>
  <si>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</si>
  <si>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</si>
  <si>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</si>
  <si>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</si>
  <si>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</si>
  <si>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</si>
  <si>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</si>
  <si>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</si>
  <si>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</si>
  <si>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</si>
  <si>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</si>
  <si>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</si>
  <si>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</si>
  <si>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</si>
  <si>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</si>
  <si>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</si>
  <si>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</si>
  <si>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</si>
  <si>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</si>
  <si>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</si>
  <si>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</si>
  <si>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</si>
  <si>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</si>
  <si>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</si>
  <si>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</si>
  <si>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</si>
  <si>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</si>
  <si>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</si>
  <si>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</si>
  <si>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</si>
  <si>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</si>
  <si>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</si>
  <si>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</si>
  <si>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</si>
  <si>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</si>
  <si>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</si>
  <si>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</si>
  <si>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</si>
  <si>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</si>
  <si>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</si>
  <si>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</si>
  <si>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</si>
  <si>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</si>
  <si>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</si>
  <si>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</si>
  <si>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</si>
  <si>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</si>
  <si>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</si>
  <si>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</si>
  <si>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</si>
  <si>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</si>
  <si>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</si>
  <si>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</si>
  <si>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</si>
  <si>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</si>
  <si>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</si>
  <si>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</si>
  <si>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</si>
  <si>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</si>
  <si>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</si>
  <si>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</si>
  <si>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</si>
  <si>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</si>
  <si>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</si>
  <si>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</si>
  <si>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</si>
  <si>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</si>
  <si>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</si>
  <si>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</si>
  <si>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</si>
  <si>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</si>
  <si>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</si>
  <si>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</si>
  <si>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</si>
  <si>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</si>
  <si>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</si>
  <si>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</si>
  <si>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</si>
  <si>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</si>
  <si>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</si>
  <si>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</si>
  <si>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</si>
  <si>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</si>
  <si>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</si>
  <si>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</si>
  <si>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</si>
  <si>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</si>
  <si>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</si>
  <si>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</si>
  <si>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</si>
  <si>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</si>
  <si>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</si>
  <si>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</si>
  <si>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</si>
  <si>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</si>
  <si>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</si>
  <si>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</si>
  <si>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</si>
  <si>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</si>
  <si>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</si>
  <si>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</si>
  <si>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</si>
  <si>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</si>
  <si>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</si>
  <si>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</si>
  <si>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</si>
  <si>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</si>
  <si>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</si>
  <si>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</si>
  <si>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</si>
  <si>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</si>
  <si>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</si>
  <si>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</si>
  <si>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</si>
  <si>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</si>
  <si>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</si>
  <si>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</si>
  <si>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</si>
  <si>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</si>
  <si>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</si>
  <si>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</si>
  <si>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</si>
  <si>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</si>
  <si>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</si>
  <si>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</si>
  <si>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</si>
  <si>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</si>
  <si>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</si>
  <si>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</si>
  <si>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</si>
  <si>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</si>
  <si>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</si>
  <si>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</si>
  <si>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</si>
  <si>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</si>
  <si>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</si>
  <si>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</si>
  <si>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</si>
  <si>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</si>
  <si>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</si>
  <si>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</si>
  <si>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</si>
  <si>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</si>
  <si>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</si>
  <si>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</si>
  <si>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</si>
  <si>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</si>
  <si>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</si>
  <si>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</si>
  <si>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</si>
  <si>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</si>
  <si>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</si>
  <si>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</si>
  <si>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</si>
  <si>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</si>
  <si>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</si>
  <si>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</si>
  <si>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</si>
  <si>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</si>
  <si>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</si>
  <si>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</si>
  <si>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</si>
  <si>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</si>
  <si>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</si>
  <si>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</si>
  <si>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</si>
  <si>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</si>
  <si>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</si>
  <si>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</si>
  <si>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</si>
  <si>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</si>
  <si>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</si>
  <si>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</si>
  <si>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</si>
  <si>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</si>
  <si>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</si>
  <si>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</si>
  <si>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</si>
  <si>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</si>
  <si>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</si>
  <si>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</si>
  <si>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</si>
  <si>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</si>
  <si>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</si>
  <si>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</si>
  <si>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</si>
  <si>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</si>
  <si>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</si>
  <si>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</si>
  <si>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</si>
  <si>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</si>
  <si>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</si>
  <si>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</si>
  <si>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</si>
  <si>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</si>
  <si>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</si>
  <si>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</si>
  <si>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</si>
  <si>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</si>
  <si>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</si>
  <si>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</si>
  <si>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</si>
  <si>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</si>
  <si>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</si>
  <si>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</si>
  <si>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</si>
  <si>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</si>
  <si>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</si>
  <si>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</si>
  <si>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</si>
  <si>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</si>
  <si>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</si>
  <si>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</si>
  <si>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</si>
  <si>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</si>
  <si>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</si>
  <si>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</si>
  <si>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</si>
  <si>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</si>
  <si>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</si>
  <si>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</si>
  <si>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</si>
  <si>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</si>
  <si>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</si>
  <si>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</si>
  <si>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</si>
  <si>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</si>
  <si>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</si>
  <si>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</si>
  <si>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</si>
  <si>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</si>
  <si>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</si>
  <si>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</si>
  <si>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</si>
  <si>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</si>
  <si>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</si>
  <si>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</si>
  <si>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</si>
  <si>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</si>
  <si>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</si>
  <si>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</si>
  <si>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</si>
  <si>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</si>
  <si>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</si>
  <si>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</si>
  <si>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</si>
  <si>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</si>
  <si>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</si>
  <si>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</si>
  <si>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</si>
  <si>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</si>
  <si>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</si>
  <si>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</si>
  <si>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</si>
  <si>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</si>
  <si>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</si>
  <si>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</si>
  <si>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</si>
  <si>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</si>
  <si>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</si>
  <si>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</si>
  <si>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</si>
  <si>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</si>
  <si>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</si>
  <si>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</si>
  <si>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</si>
  <si>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</si>
  <si>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</si>
  <si>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</si>
  <si>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</si>
  <si>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</si>
  <si>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</si>
  <si>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</si>
  <si>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</si>
  <si>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</si>
  <si>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</si>
  <si>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</si>
  <si>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</si>
  <si>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</si>
  <si>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</si>
  <si>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</si>
  <si>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</si>
  <si>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</si>
  <si>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</si>
  <si>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</si>
  <si>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</si>
  <si>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</si>
  <si>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</si>
  <si>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</si>
  <si>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</si>
  <si>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</si>
  <si>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</si>
  <si>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</si>
  <si>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</si>
  <si>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</si>
  <si>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</si>
  <si>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</si>
  <si>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</si>
  <si>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</si>
  <si>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</si>
  <si>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</si>
  <si>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</si>
  <si>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</si>
  <si>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</si>
  <si>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</si>
  <si>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</si>
  <si>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</si>
  <si>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</si>
  <si>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</si>
  <si>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</si>
  <si>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</si>
  <si>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</si>
  <si>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</si>
  <si>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</si>
  <si>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</si>
  <si>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</si>
  <si>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</si>
  <si>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</si>
  <si>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</si>
  <si>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</si>
  <si>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</si>
  <si>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</si>
  <si>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</si>
  <si>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</si>
  <si>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</si>
  <si>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</si>
  <si>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</si>
  <si>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</si>
  <si>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</si>
  <si>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</si>
  <si>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</si>
  <si>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</si>
  <si>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</si>
  <si>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</si>
  <si>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</si>
  <si>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</si>
  <si>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</si>
  <si>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</si>
  <si>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</si>
  <si>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</si>
  <si>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</si>
  <si>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</si>
  <si>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</si>
  <si>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</si>
  <si>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</si>
  <si>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</si>
  <si>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</si>
  <si>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</si>
  <si>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</si>
  <si>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</si>
  <si>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</si>
  <si>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</si>
  <si>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</si>
  <si>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</si>
  <si>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</si>
  <si>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</si>
  <si>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</si>
  <si>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</si>
  <si>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</si>
  <si>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</si>
  <si>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</si>
  <si>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</si>
  <si>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</si>
  <si>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</si>
  <si>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</si>
  <si>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</si>
  <si>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</si>
  <si>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</si>
  <si>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</si>
  <si>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</si>
  <si>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</si>
  <si>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</si>
  <si>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</si>
  <si>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</si>
  <si>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</si>
  <si>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</si>
  <si>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</si>
  <si>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</si>
  <si>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</si>
  <si>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</si>
  <si>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</si>
  <si>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</si>
  <si>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</si>
  <si>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</si>
  <si>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</si>
  <si>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</si>
  <si>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</si>
  <si>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</si>
  <si>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</si>
  <si>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</si>
  <si>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</si>
  <si>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</si>
  <si>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</si>
  <si>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</si>
  <si>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</si>
  <si>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</si>
  <si>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</si>
  <si>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</si>
  <si>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</si>
  <si>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</si>
  <si>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</si>
  <si>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</si>
  <si>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</si>
  <si>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</si>
  <si>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</si>
  <si>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</si>
  <si>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</si>
  <si>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</si>
  <si>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</si>
  <si>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</si>
  <si>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</si>
  <si>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</si>
  <si>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</si>
  <si>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</si>
  <si>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</si>
  <si>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</si>
  <si>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</si>
  <si>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</si>
  <si>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</si>
  <si>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</si>
  <si>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</si>
  <si>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</si>
  <si>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</si>
  <si>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</si>
  <si>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</si>
  <si>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</si>
  <si>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</si>
  <si>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</si>
  <si>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</si>
  <si>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</si>
  <si>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</si>
  <si>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</si>
  <si>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</si>
  <si>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</si>
  <si>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</si>
  <si>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</si>
  <si>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</si>
  <si>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</si>
  <si>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</si>
  <si>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</si>
  <si>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</si>
  <si>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</si>
  <si>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</si>
  <si>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</si>
  <si>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</si>
  <si>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</si>
  <si>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</si>
  <si>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</si>
  <si>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</si>
  <si>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</si>
  <si>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</si>
  <si>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</si>
  <si>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</si>
  <si>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</si>
  <si>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</si>
  <si>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</si>
  <si>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</si>
  <si>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</si>
  <si>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</si>
  <si>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</si>
  <si>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</si>
  <si>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</si>
  <si>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</si>
  <si>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</si>
  <si>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</si>
  <si>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</si>
  <si>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</si>
  <si>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</si>
  <si>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</si>
  <si>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</si>
  <si>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</si>
  <si>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</si>
  <si>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</si>
  <si>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</si>
  <si>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</si>
  <si>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</si>
  <si>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</si>
  <si>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</si>
  <si>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</si>
  <si>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</si>
  <si>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</si>
  <si>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</si>
  <si>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</si>
  <si>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</si>
  <si>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</si>
  <si>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</si>
  <si>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</si>
  <si>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</si>
  <si>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</si>
  <si>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</si>
  <si>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</si>
  <si>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</si>
  <si>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</si>
  <si>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</si>
  <si>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</si>
  <si>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</si>
  <si>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</si>
  <si>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</si>
  <si>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</si>
  <si>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</si>
  <si>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</si>
  <si>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</si>
  <si>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</si>
  <si>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</si>
  <si>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</si>
  <si>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</si>
  <si>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</si>
  <si>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</si>
  <si>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</si>
  <si>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</si>
  <si>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</si>
  <si>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</si>
  <si>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</si>
  <si>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</si>
  <si>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</si>
  <si>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</si>
  <si>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</si>
  <si>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</si>
  <si>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</si>
  <si>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</si>
  <si>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</si>
  <si>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</si>
  <si>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</si>
  <si>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</si>
  <si>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</si>
  <si>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</si>
  <si>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</si>
  <si>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</si>
  <si>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</si>
  <si>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</si>
  <si>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</si>
  <si>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</si>
  <si>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</si>
  <si>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</si>
  <si>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</si>
  <si>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</si>
  <si>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</si>
  <si>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</si>
  <si>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</si>
  <si>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</si>
  <si>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</si>
  <si>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</si>
  <si>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</si>
  <si>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</si>
  <si>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</si>
  <si>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</si>
  <si>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</si>
  <si>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</si>
  <si>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</si>
  <si>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</si>
  <si>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</si>
  <si>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</si>
  <si>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</si>
  <si>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</si>
  <si>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</si>
  <si>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</si>
  <si>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</si>
  <si>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</si>
  <si>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</si>
  <si>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</si>
  <si>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</si>
  <si>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</si>
  <si>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</si>
  <si>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</si>
  <si>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</si>
  <si>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</si>
  <si>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</si>
  <si>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</si>
  <si>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</si>
  <si>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</si>
  <si>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</si>
  <si>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</si>
  <si>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</si>
  <si>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</si>
  <si>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</si>
  <si>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</si>
  <si>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</si>
  <si>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</si>
  <si>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</si>
  <si>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</si>
  <si>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</si>
  <si>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</si>
  <si>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</si>
  <si>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</si>
  <si>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</si>
  <si>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</si>
  <si>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</si>
  <si>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</si>
  <si>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</si>
  <si>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</si>
  <si>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</si>
  <si>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</si>
  <si>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</si>
  <si>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</si>
  <si>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</si>
  <si>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</si>
  <si>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</si>
  <si>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</si>
  <si>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</si>
  <si>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</si>
  <si>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</si>
  <si>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</si>
  <si>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</si>
  <si>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</si>
  <si>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</si>
  <si>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</si>
  <si>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</si>
  <si>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</si>
  <si>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</si>
  <si>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</si>
  <si>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</si>
  <si>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</si>
  <si>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</si>
  <si>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</si>
  <si>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</si>
  <si>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</si>
  <si>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</si>
  <si>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</si>
  <si>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</si>
  <si>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</si>
  <si>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</si>
  <si>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</si>
  <si>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</si>
  <si>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</si>
  <si>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</si>
  <si>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</si>
  <si>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</si>
  <si>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</si>
  <si>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</si>
  <si>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</si>
  <si>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</si>
  <si>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</si>
  <si>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</si>
  <si>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</si>
  <si>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</si>
  <si>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</si>
  <si>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</si>
  <si>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</si>
  <si>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</si>
  <si>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</si>
  <si>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</si>
  <si>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</si>
  <si>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</si>
  <si>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</si>
  <si>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</si>
  <si>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</si>
  <si>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</si>
  <si>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</si>
  <si>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</si>
  <si>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</si>
  <si>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</si>
  <si>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</si>
  <si>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</si>
  <si>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</si>
  <si>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</si>
  <si>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</si>
  <si>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</si>
  <si>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</si>
  <si>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</si>
  <si>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</si>
  <si>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</si>
  <si>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</si>
  <si>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</si>
  <si>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</si>
  <si>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</si>
  <si>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</si>
  <si>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</si>
  <si>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</si>
  <si>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</si>
  <si>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</si>
  <si>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</si>
  <si>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</si>
  <si>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</si>
  <si>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</si>
  <si>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</si>
  <si>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</si>
  <si>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</si>
  <si>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</si>
  <si>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</si>
  <si>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</si>
  <si>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</si>
  <si>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</si>
  <si>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</si>
  <si>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</si>
  <si>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</si>
  <si>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</si>
  <si>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</si>
  <si>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</si>
  <si>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</si>
  <si>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</si>
  <si>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</si>
  <si>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</si>
  <si>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</si>
  <si>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</si>
  <si>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</si>
  <si>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</si>
  <si>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</si>
  <si>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</si>
  <si>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</si>
  <si>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</si>
  <si>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</si>
  <si>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</si>
  <si>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</si>
  <si>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</si>
  <si>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</si>
  <si>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</si>
  <si>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</si>
  <si>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</si>
  <si>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</si>
  <si>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</si>
  <si>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</si>
  <si>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</si>
  <si>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</si>
  <si>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</si>
  <si>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</si>
  <si>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</si>
  <si>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</si>
  <si>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</si>
  <si>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</si>
  <si>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</si>
  <si>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</si>
  <si>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</si>
  <si>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</si>
  <si>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</si>
  <si>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</si>
  <si>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</si>
  <si>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</si>
  <si>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</si>
  <si>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</si>
  <si>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</si>
  <si>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</si>
  <si>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</si>
  <si>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</si>
  <si>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</si>
  <si>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</si>
  <si>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</si>
  <si>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</si>
  <si>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</si>
  <si>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</si>
  <si>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</si>
  <si>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</si>
  <si>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</si>
  <si>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</si>
  <si>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</si>
  <si>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</si>
  <si>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</si>
  <si>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</si>
  <si>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</si>
  <si>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</si>
  <si>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</si>
  <si>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</si>
  <si>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</si>
  <si>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</si>
  <si>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</si>
  <si>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</si>
  <si>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</si>
  <si>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</si>
  <si>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</si>
  <si>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</si>
  <si>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</si>
  <si>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</si>
  <si>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</si>
  <si>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</si>
  <si>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</si>
  <si>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</si>
  <si>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</si>
  <si>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</si>
  <si>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</si>
  <si>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</si>
  <si>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</si>
  <si>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</si>
  <si>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</si>
  <si>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</si>
  <si>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</si>
  <si>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</si>
  <si>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</si>
  <si>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</si>
  <si>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</si>
  <si>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</si>
  <si>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</si>
  <si>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</si>
  <si>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</si>
  <si>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</si>
  <si>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</si>
  <si>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</si>
  <si>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</si>
  <si>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</si>
  <si>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</si>
  <si>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</si>
  <si>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</si>
  <si>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</si>
  <si>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</si>
  <si>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</si>
  <si>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</si>
  <si>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</si>
  <si>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</si>
  <si>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</si>
  <si>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</si>
  <si>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</si>
  <si>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</si>
  <si>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</si>
  <si>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</si>
  <si>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</si>
  <si>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</si>
  <si>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</si>
  <si>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</si>
  <si>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</si>
  <si>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</si>
  <si>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</si>
  <si>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</si>
  <si>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</si>
  <si>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</si>
  <si>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</si>
  <si>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</si>
  <si>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</si>
  <si>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</si>
  <si>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</si>
  <si>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</si>
  <si>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</si>
  <si>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</si>
  <si>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</si>
  <si>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</si>
  <si>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</si>
  <si>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</si>
  <si>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</si>
  <si>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</si>
  <si>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</si>
  <si>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</si>
  <si>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</si>
  <si>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</si>
  <si>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</si>
  <si>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</si>
  <si>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</si>
  <si>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</si>
  <si>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</si>
  <si>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</si>
  <si>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</si>
  <si>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</si>
  <si>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</si>
  <si>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</si>
  <si>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</si>
  <si>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</si>
  <si>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</si>
  <si>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</si>
  <si>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</si>
  <si>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</si>
  <si>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</si>
  <si>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</si>
  <si>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</si>
  <si>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</si>
  <si>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</si>
  <si>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</si>
  <si>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</si>
  <si>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</si>
  <si>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</si>
  <si>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</si>
  <si>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</si>
  <si>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</si>
  <si>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</si>
  <si>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</si>
  <si>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</si>
  <si>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</si>
  <si>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</si>
  <si>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</si>
  <si>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</si>
  <si>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</si>
  <si>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</si>
  <si>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</si>
  <si>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</si>
  <si>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</si>
  <si>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</si>
  <si>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</si>
  <si>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</si>
  <si>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</si>
  <si>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</si>
  <si>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</si>
  <si>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</si>
  <si>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</si>
  <si>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</si>
  <si>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</si>
  <si>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</si>
  <si>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</si>
  <si>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</si>
  <si>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</si>
  <si>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</si>
  <si>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</si>
  <si>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</si>
  <si>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</si>
  <si>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</si>
  <si>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</si>
  <si>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</si>
  <si>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</si>
  <si>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</si>
  <si>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</si>
  <si>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</si>
  <si>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</si>
  <si>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</si>
  <si>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</si>
  <si>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</si>
  <si>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</si>
  <si>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</si>
  <si>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</si>
  <si>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</si>
  <si>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</si>
  <si>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</si>
  <si>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</si>
  <si>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</si>
  <si>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</si>
  <si>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</si>
  <si>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</si>
  <si>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</si>
  <si>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</si>
  <si>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</si>
  <si>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</si>
  <si>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</si>
  <si>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</si>
  <si>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</si>
  <si>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</si>
  <si>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</si>
  <si>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</si>
  <si>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</si>
  <si>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</si>
  <si>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</si>
  <si>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</si>
  <si>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</si>
  <si>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</si>
  <si>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</si>
  <si>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</si>
  <si>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</si>
  <si>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</si>
  <si>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</si>
  <si>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</si>
  <si>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</si>
  <si>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</si>
  <si>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</si>
  <si>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</si>
  <si>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</si>
  <si>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</si>
  <si>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</si>
  <si>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</si>
  <si>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</si>
  <si>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</si>
  <si>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</si>
  <si>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</si>
  <si>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</si>
  <si>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</si>
  <si>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</si>
  <si>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</si>
  <si>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</si>
  <si>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</si>
  <si>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</si>
  <si>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</si>
  <si>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</si>
  <si>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</si>
  <si>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</si>
  <si>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</si>
  <si>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</si>
  <si>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</si>
  <si>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</si>
  <si>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</si>
  <si>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</si>
  <si>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</si>
  <si>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</si>
  <si>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</si>
  <si>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</si>
  <si>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</si>
  <si>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</si>
  <si>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</si>
  <si>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</si>
  <si>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</si>
  <si>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</si>
  <si>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</si>
  <si>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</si>
  <si>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</si>
  <si>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</si>
  <si>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</si>
  <si>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</si>
  <si>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</si>
  <si>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</si>
  <si>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</si>
  <si>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</si>
  <si>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</si>
  <si>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</si>
  <si>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</si>
  <si>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</si>
  <si>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</si>
  <si>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</si>
  <si>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</si>
  <si>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</si>
  <si>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</si>
  <si>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</si>
  <si>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</si>
  <si>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</si>
  <si>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</si>
  <si>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</si>
  <si>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</si>
  <si>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</si>
  <si>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</si>
  <si>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</si>
  <si>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</si>
  <si>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</si>
  <si>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</si>
  <si>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</si>
  <si>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</si>
  <si>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</si>
  <si>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</si>
  <si>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</si>
  <si>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</si>
  <si>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</si>
  <si>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</si>
  <si>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</si>
  <si>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</si>
  <si>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</si>
  <si>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</si>
  <si>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</si>
  <si>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</si>
  <si>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</si>
  <si>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</si>
  <si>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</si>
  <si>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</si>
  <si>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</si>
  <si>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</si>
  <si>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</si>
  <si>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</si>
  <si>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</si>
  <si>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</si>
  <si>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</si>
  <si>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</si>
  <si>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</si>
  <si>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</si>
  <si>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</si>
  <si>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</si>
  <si>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</si>
  <si>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</si>
  <si>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</si>
  <si>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</si>
  <si>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</si>
  <si>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</si>
  <si>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</si>
  <si>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</si>
  <si>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</si>
  <si>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</si>
  <si>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</si>
  <si>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</si>
  <si>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</si>
  <si>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</si>
  <si>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</si>
  <si>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</si>
  <si>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</si>
  <si>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</si>
  <si>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</si>
  <si>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</si>
  <si>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</si>
  <si>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</si>
  <si>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</si>
  <si>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</si>
  <si>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</si>
  <si>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</si>
  <si>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</si>
  <si>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</si>
  <si>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</si>
  <si>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</si>
  <si>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</si>
  <si>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</si>
  <si>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</si>
  <si>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</si>
  <si>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</si>
  <si>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</si>
  <si>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</si>
  <si>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</si>
  <si>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</si>
  <si>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</si>
  <si>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</si>
  <si>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</si>
  <si>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</si>
  <si>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</si>
  <si>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</si>
  <si>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</si>
  <si>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</si>
  <si>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</si>
  <si>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</si>
  <si>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</si>
  <si>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</si>
  <si>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</si>
  <si>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</si>
  <si>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</si>
  <si>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</si>
  <si>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</si>
  <si>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</si>
  <si>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</si>
  <si>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</si>
  <si>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</si>
  <si>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</si>
  <si>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</si>
  <si>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</si>
  <si>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</si>
  <si>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</si>
  <si>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</si>
  <si>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</si>
  <si>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</si>
  <si>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</si>
  <si>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</si>
  <si>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</si>
  <si>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</si>
  <si>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</si>
  <si>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</si>
  <si>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</si>
  <si>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</si>
  <si>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</si>
  <si>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</si>
  <si>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</si>
  <si>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</si>
  <si>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</si>
  <si>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</si>
  <si>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</si>
  <si>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</si>
  <si>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</si>
  <si>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</si>
  <si>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</si>
  <si>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</si>
  <si>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</si>
  <si>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</si>
  <si>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</si>
  <si>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</si>
  <si>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</si>
  <si>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</si>
  <si>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</si>
  <si>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</si>
  <si>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</si>
  <si>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</si>
  <si>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</si>
  <si>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</si>
  <si>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</si>
  <si>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</si>
  <si>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</si>
  <si>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</si>
  <si>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</si>
  <si>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</si>
  <si>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</si>
  <si>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</si>
  <si>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</si>
  <si>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</si>
  <si>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</si>
  <si>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</si>
  <si>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</si>
  <si>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</si>
  <si>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</si>
  <si>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</si>
  <si>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</si>
  <si>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</si>
  <si>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</si>
  <si>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</si>
  <si>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</si>
  <si>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</si>
  <si>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</si>
  <si>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</si>
  <si>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</si>
  <si>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</si>
  <si>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</si>
  <si>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</si>
  <si>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</si>
  <si>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</si>
  <si>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</si>
  <si>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</si>
  <si>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</si>
  <si>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</si>
  <si>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</si>
  <si>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</si>
  <si>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</si>
  <si>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</si>
  <si>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</si>
  <si>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</si>
  <si>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</si>
  <si>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</si>
  <si>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</si>
  <si>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</si>
  <si>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</si>
  <si>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</si>
  <si>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</si>
  <si>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</si>
  <si>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</si>
  <si>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</si>
  <si>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</si>
  <si>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</si>
  <si>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</si>
  <si>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</si>
  <si>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</si>
  <si>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</si>
  <si>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</si>
  <si>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</si>
  <si>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</si>
  <si>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</si>
  <si>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</si>
  <si>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</si>
  <si>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</si>
  <si>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</si>
  <si>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</si>
  <si>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</si>
  <si>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</si>
  <si>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</si>
  <si>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</si>
  <si>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</si>
  <si>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</si>
  <si>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</si>
  <si>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</si>
  <si>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</si>
  <si>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</si>
  <si>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</si>
  <si>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</si>
  <si>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</si>
  <si>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</si>
  <si>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</si>
  <si>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</si>
  <si>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</si>
  <si>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</si>
  <si>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</si>
  <si>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</si>
  <si>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</si>
  <si>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</si>
  <si>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</si>
  <si>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</si>
  <si>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</si>
  <si>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</si>
  <si>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</si>
  <si>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</si>
  <si>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</si>
  <si>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</si>
  <si>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</si>
  <si>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</si>
  <si>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</si>
  <si>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</si>
  <si>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</si>
  <si>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</si>
  <si>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</si>
  <si>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</si>
  <si>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</si>
  <si>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</si>
  <si>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</si>
  <si>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</si>
  <si>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</si>
  <si>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</si>
  <si>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</si>
  <si>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</si>
  <si>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</si>
  <si>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</si>
  <si>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</si>
  <si>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</si>
  <si>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</si>
  <si>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</si>
  <si>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</si>
  <si>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</si>
  <si>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</si>
  <si>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</si>
  <si>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</si>
  <si>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</si>
  <si>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</si>
  <si>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</si>
  <si>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</si>
  <si>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</si>
  <si>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</si>
  <si>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</si>
  <si>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</si>
  <si>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</si>
  <si>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</si>
  <si>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</si>
  <si>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</si>
  <si>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</si>
  <si>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</si>
  <si>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</si>
  <si>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</si>
  <si>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</si>
  <si>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</si>
  <si>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</si>
  <si>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</si>
  <si>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</si>
  <si>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</si>
  <si>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</si>
  <si>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</si>
  <si>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</si>
  <si>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</si>
  <si>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</si>
  <si>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</si>
  <si>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</si>
  <si>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</si>
  <si>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</si>
  <si>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</si>
  <si>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</si>
  <si>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</si>
  <si>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</si>
  <si>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</si>
  <si>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</si>
  <si>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</si>
  <si>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</si>
  <si>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</si>
  <si>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</si>
  <si>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</si>
  <si>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</si>
  <si>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</si>
  <si>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</si>
  <si>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</si>
  <si>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</si>
  <si>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</si>
  <si>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</si>
  <si>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</si>
  <si>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</si>
  <si>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</si>
  <si>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</si>
  <si>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</si>
  <si>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</si>
  <si>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</si>
  <si>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</si>
  <si>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</si>
  <si>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</si>
  <si>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</si>
  <si>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</si>
  <si>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</si>
  <si>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</si>
  <si>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</si>
  <si>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</si>
  <si>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</si>
  <si>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</si>
  <si>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</si>
  <si>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</si>
  <si>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</si>
  <si>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</si>
  <si>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</si>
  <si>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</si>
  <si>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</si>
  <si>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</si>
  <si>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</si>
  <si>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</si>
  <si>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</si>
  <si>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</si>
  <si>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</si>
  <si>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</si>
  <si>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</si>
  <si>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</si>
  <si>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</si>
  <si>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</si>
  <si>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</si>
  <si>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</si>
  <si>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</si>
  <si>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</si>
  <si>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</si>
  <si>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</si>
  <si>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</si>
  <si>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</si>
  <si>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</si>
  <si>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</si>
  <si>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</si>
  <si>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</si>
  <si>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</si>
  <si>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</si>
  <si>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</si>
  <si>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</si>
  <si>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</si>
  <si>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</si>
  <si>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</si>
  <si>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</si>
  <si>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</si>
  <si>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</si>
  <si>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</si>
  <si>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</si>
  <si>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</si>
  <si>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</si>
  <si>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</si>
  <si>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</si>
  <si>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</si>
  <si>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</si>
  <si>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</si>
  <si>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</si>
  <si>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</si>
  <si>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</si>
  <si>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</si>
  <si>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</si>
  <si>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</si>
  <si>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</si>
  <si>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</si>
  <si>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</si>
  <si>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</si>
  <si>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</si>
  <si>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</si>
  <si>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</si>
  <si>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</si>
  <si>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</si>
  <si>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</si>
  <si>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</si>
  <si>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</si>
  <si>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</si>
  <si>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</si>
  <si>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</si>
  <si>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</si>
  <si>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</si>
  <si>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</si>
  <si>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</si>
  <si>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</si>
  <si>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</si>
  <si>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</si>
  <si>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</si>
  <si>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</si>
  <si>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</si>
  <si>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</si>
  <si>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</si>
  <si>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</si>
  <si>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</si>
  <si>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</si>
  <si>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</si>
  <si>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</si>
  <si>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</si>
  <si>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</si>
  <si>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</si>
  <si>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</si>
  <si>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</si>
  <si>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</si>
  <si>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</si>
  <si>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</si>
  <si>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</si>
  <si>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</si>
  <si>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</si>
  <si>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</si>
  <si>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</si>
  <si>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</si>
  <si>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</si>
  <si>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</si>
  <si>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</si>
  <si>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</si>
  <si>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</si>
  <si>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</si>
  <si>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</si>
  <si>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</si>
  <si>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</si>
  <si>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</si>
  <si>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</si>
  <si>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</si>
  <si>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</si>
  <si>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</si>
  <si>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</si>
  <si>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</si>
  <si>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</si>
  <si>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</si>
  <si>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</si>
  <si>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</si>
  <si>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</si>
  <si>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</si>
  <si>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</si>
  <si>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</si>
  <si>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</si>
  <si>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</si>
  <si>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</si>
  <si>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</si>
  <si>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</si>
  <si>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</si>
  <si>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</si>
  <si>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</si>
  <si>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</si>
  <si>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</si>
  <si>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</si>
  <si>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</si>
  <si>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</si>
  <si>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</si>
  <si>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</si>
  <si>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</si>
  <si>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</si>
  <si>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</si>
  <si>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</si>
  <si>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</si>
  <si>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</si>
  <si>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</si>
  <si>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</si>
  <si>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</si>
  <si>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</si>
  <si>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</si>
  <si>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</si>
  <si>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</si>
  <si>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</si>
  <si>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</si>
  <si>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</si>
  <si>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</si>
  <si>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</si>
  <si>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</si>
  <si>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</si>
  <si>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</si>
  <si>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</si>
  <si>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</si>
  <si>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</si>
  <si>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</si>
  <si>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</si>
  <si>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</si>
  <si>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</si>
  <si>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</si>
  <si>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</si>
  <si>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</si>
  <si>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</si>
  <si>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</si>
  <si>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</si>
  <si>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</si>
  <si>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</si>
  <si>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</si>
  <si>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</si>
  <si>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</si>
  <si>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</si>
  <si>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</si>
  <si>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</si>
  <si>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</si>
  <si>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</si>
  <si>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</si>
  <si>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</si>
  <si>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</si>
  <si>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</si>
  <si>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</si>
  <si>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</si>
  <si>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</si>
  <si>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</si>
  <si>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</si>
  <si>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</si>
  <si>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</si>
  <si>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</si>
  <si>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</si>
  <si>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</si>
  <si>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</si>
  <si>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</si>
  <si>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</si>
  <si>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</si>
  <si>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</si>
  <si>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</si>
  <si>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</si>
  <si>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</si>
  <si>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</si>
  <si>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</si>
  <si>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</si>
  <si>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</si>
  <si>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</si>
  <si>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</si>
  <si>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</si>
  <si>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</si>
  <si>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</si>
  <si>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</si>
  <si>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</si>
  <si>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</si>
  <si>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</si>
  <si>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</si>
  <si>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</si>
  <si>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</si>
  <si>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</si>
  <si>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</si>
  <si>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</si>
  <si>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</si>
  <si>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</si>
  <si>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</si>
  <si>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</si>
  <si>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</si>
  <si>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</si>
  <si>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</si>
  <si>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</si>
  <si>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</si>
  <si>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</si>
  <si>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</si>
  <si>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</si>
  <si>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</si>
  <si>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</si>
  <si>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</si>
  <si>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</si>
  <si>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</si>
  <si>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</si>
  <si>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</si>
  <si>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</si>
  <si>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</si>
  <si>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</si>
  <si>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</si>
  <si>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</si>
  <si>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</si>
  <si>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</si>
  <si>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</si>
  <si>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</si>
  <si>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</si>
  <si>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</si>
  <si>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</si>
  <si>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</si>
  <si>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</si>
  <si>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</si>
  <si>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</si>
  <si>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</si>
  <si>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</si>
  <si>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</si>
  <si>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</si>
  <si>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</si>
  <si>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</si>
  <si>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</si>
  <si>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</si>
  <si>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</si>
  <si>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</si>
  <si>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</si>
  <si>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</si>
  <si>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</si>
  <si>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</si>
  <si>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</si>
  <si>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</si>
  <si>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</si>
  <si>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</si>
  <si>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</si>
  <si>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</si>
  <si>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</si>
  <si>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</si>
  <si>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</si>
  <si>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</si>
  <si>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</si>
  <si>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</si>
  <si>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</si>
  <si>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</si>
  <si>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</si>
  <si>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</si>
  <si>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</si>
  <si>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</si>
  <si>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</si>
  <si>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</si>
  <si>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</si>
  <si>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</si>
  <si>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</si>
  <si>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</si>
  <si>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</si>
  <si>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</si>
  <si>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</si>
  <si>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</si>
  <si>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</si>
  <si>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</si>
  <si>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</si>
  <si>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</si>
  <si>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</si>
  <si>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</si>
  <si>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</si>
  <si>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</si>
  <si>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</si>
  <si>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</si>
  <si>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</si>
  <si>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</si>
  <si>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</si>
  <si>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</si>
  <si>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</si>
  <si>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</si>
  <si>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</si>
  <si>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</si>
  <si>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</si>
  <si>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</si>
  <si>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</si>
  <si>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</si>
  <si>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</si>
  <si>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</si>
  <si>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</si>
  <si>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</si>
  <si>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</si>
  <si>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</si>
  <si>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</si>
  <si>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</si>
  <si>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</si>
  <si>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</si>
  <si>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</si>
  <si>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</si>
  <si>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</si>
  <si>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</si>
  <si>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</si>
  <si>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</si>
  <si>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</si>
  <si>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</si>
  <si>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</si>
  <si>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</si>
  <si>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</si>
  <si>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</si>
  <si>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</si>
  <si>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</si>
  <si>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</si>
  <si>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</si>
  <si>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</si>
  <si>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</si>
  <si>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</si>
  <si>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</si>
  <si>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</si>
  <si>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</si>
  <si>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</si>
  <si>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</si>
  <si>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</si>
  <si>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</si>
  <si>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</si>
  <si>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</si>
  <si>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</si>
  <si>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</si>
  <si>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</si>
  <si>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</si>
  <si>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</si>
  <si>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</si>
  <si>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</si>
  <si>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</si>
  <si>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</si>
  <si>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</si>
  <si>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</si>
  <si>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</si>
  <si>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</si>
  <si>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</si>
  <si>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</si>
  <si>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</si>
  <si>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</si>
  <si>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</si>
  <si>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</si>
  <si>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</si>
  <si>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</si>
  <si>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</si>
  <si>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</si>
  <si>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</si>
  <si>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</si>
  <si>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</si>
  <si>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</si>
  <si>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</si>
  <si>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</si>
  <si>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</si>
  <si>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</si>
  <si>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</si>
  <si>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</si>
  <si>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</si>
  <si>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</si>
  <si>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</si>
  <si>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</si>
  <si>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</si>
  <si>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</si>
  <si>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</si>
  <si>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</si>
  <si>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</si>
  <si>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</si>
  <si>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</si>
  <si>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</si>
  <si>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</si>
  <si>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</si>
  <si>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</si>
  <si>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</si>
  <si>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</si>
  <si>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</si>
  <si>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</si>
  <si>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</si>
  <si>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</si>
  <si>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</si>
  <si>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</si>
  <si>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</si>
  <si>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</si>
  <si>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</si>
  <si>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</si>
  <si>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</si>
  <si>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</si>
  <si>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</si>
  <si>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</si>
  <si>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</si>
  <si>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</si>
  <si>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</si>
  <si>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</si>
  <si>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</si>
  <si>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</si>
  <si>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</si>
  <si>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</si>
  <si>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</si>
  <si>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</si>
  <si>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</si>
  <si>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</si>
  <si>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</si>
  <si>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</si>
  <si>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</si>
  <si>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</si>
  <si>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</si>
  <si>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</si>
  <si>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</si>
  <si>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</si>
  <si>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</si>
  <si>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</si>
  <si>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</si>
  <si>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</si>
  <si>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</si>
  <si>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</si>
  <si>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</si>
  <si>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</si>
  <si>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</si>
  <si>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</si>
  <si>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</si>
  <si>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</si>
  <si>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</si>
  <si>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</si>
  <si>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</si>
  <si>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</si>
  <si>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</si>
  <si>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</si>
  <si>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</si>
  <si>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</si>
  <si>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</si>
  <si>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</si>
  <si>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</si>
  <si>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</si>
  <si>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</si>
  <si>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</si>
  <si>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</si>
  <si>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</si>
  <si>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</si>
  <si>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</si>
  <si>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</si>
  <si>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</si>
  <si>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</si>
  <si>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</si>
  <si>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</si>
  <si>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</si>
  <si>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</si>
  <si>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</si>
  <si>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</si>
  <si>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</si>
  <si>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</si>
  <si>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</si>
  <si>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</si>
  <si>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</si>
  <si>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</si>
  <si>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</si>
  <si>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</si>
  <si>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</si>
  <si>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</si>
  <si>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</si>
  <si>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</si>
  <si>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</si>
  <si>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</si>
  <si>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</si>
  <si>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</si>
  <si>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</si>
  <si>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</si>
  <si>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</si>
  <si>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</si>
  <si>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</si>
  <si>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</si>
  <si>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</si>
  <si>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</si>
  <si>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</si>
  <si>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</si>
  <si>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</si>
  <si>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</si>
  <si>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</si>
  <si>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</si>
  <si>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</si>
  <si>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</si>
  <si>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</si>
  <si>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</si>
  <si>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</si>
  <si>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</si>
  <si>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</si>
  <si>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</si>
  <si>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</si>
  <si>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</si>
  <si>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</si>
  <si>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</si>
  <si>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</si>
  <si>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</si>
  <si>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</si>
  <si>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</si>
  <si>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</si>
  <si>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</si>
  <si>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</si>
  <si>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</si>
  <si>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</si>
  <si>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</si>
  <si>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</si>
  <si>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</si>
  <si>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</si>
  <si>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</si>
  <si>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</si>
  <si>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</si>
  <si>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</si>
  <si>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</si>
  <si>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</si>
  <si>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</si>
  <si>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</si>
  <si>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</si>
  <si>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</si>
  <si>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</si>
  <si>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</si>
  <si>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</si>
  <si>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</si>
  <si>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</si>
  <si>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</si>
  <si>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</si>
  <si>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</si>
  <si>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</si>
  <si>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</si>
  <si>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</si>
  <si>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</si>
  <si>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</si>
  <si>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</si>
  <si>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</si>
  <si>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</si>
  <si>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</si>
  <si>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</si>
  <si>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</si>
  <si>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</si>
  <si>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</si>
  <si>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</si>
  <si>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</si>
  <si>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</si>
  <si>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</si>
  <si>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</si>
  <si>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</si>
  <si>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</si>
  <si>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</si>
  <si>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</si>
  <si>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</si>
  <si>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</si>
  <si>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</si>
  <si>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</si>
  <si>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</si>
  <si>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</si>
  <si>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</si>
  <si>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</si>
  <si>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</si>
  <si>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</si>
  <si>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</si>
  <si>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</si>
  <si>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</si>
  <si>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</si>
  <si>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</si>
  <si>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</si>
  <si>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</si>
  <si>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</si>
  <si>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</si>
  <si>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</si>
  <si>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</si>
  <si>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</si>
  <si>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</si>
  <si>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</si>
  <si>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</si>
  <si>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</si>
  <si>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</si>
  <si>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</si>
  <si>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</si>
  <si>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</si>
  <si>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</si>
  <si>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</si>
  <si>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</si>
  <si>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</si>
  <si>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</si>
  <si>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</si>
  <si>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</si>
  <si>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</si>
  <si>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</si>
  <si>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</si>
  <si>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</si>
  <si>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</si>
  <si>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</si>
  <si>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</si>
  <si>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</si>
  <si>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</si>
  <si>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</si>
  <si>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</si>
  <si>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</si>
  <si>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</si>
  <si>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</si>
  <si>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</si>
  <si>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</si>
  <si>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</si>
  <si>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</si>
  <si>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</si>
  <si>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</si>
  <si>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</si>
  <si>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</si>
  <si>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</si>
  <si>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</si>
  <si>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</si>
  <si>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</si>
  <si>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</si>
  <si>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</si>
  <si>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</si>
  <si>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</si>
  <si>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</si>
  <si>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</si>
  <si>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</si>
  <si>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</si>
  <si>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</si>
  <si>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</si>
  <si>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</si>
  <si>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</si>
  <si>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</si>
  <si>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</si>
  <si>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</si>
  <si>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</si>
  <si>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</si>
  <si>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</si>
  <si>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</si>
  <si>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</si>
  <si>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</si>
  <si>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</si>
  <si>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</si>
  <si>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</si>
  <si>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</si>
  <si>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</si>
  <si>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</si>
  <si>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</si>
  <si>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</si>
  <si>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</si>
  <si>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</si>
  <si>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</si>
  <si>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</si>
  <si>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</si>
  <si>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</si>
  <si>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</si>
  <si>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</si>
  <si>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</si>
  <si>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</si>
  <si>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</si>
  <si>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</si>
  <si>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</si>
  <si>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</si>
  <si>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</si>
  <si>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</si>
  <si>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</si>
  <si>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</si>
  <si>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</si>
  <si>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</si>
  <si>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</si>
  <si>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</si>
  <si>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</si>
  <si>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</si>
  <si>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</si>
  <si>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</si>
  <si>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</si>
  <si>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</si>
  <si>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</si>
  <si>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</si>
  <si>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</si>
  <si>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</si>
  <si>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</si>
  <si>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</si>
  <si>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</si>
  <si>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</si>
  <si>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</si>
  <si>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</si>
  <si>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</si>
  <si>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</si>
  <si>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</si>
  <si>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</si>
  <si>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</si>
  <si>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</si>
  <si>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</si>
  <si>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</si>
  <si>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</si>
  <si>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</si>
  <si>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</si>
  <si>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</si>
  <si>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</si>
  <si>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</si>
  <si>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</si>
  <si>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</si>
  <si>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</si>
  <si>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</si>
  <si>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</si>
  <si>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</si>
  <si>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</si>
  <si>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</si>
  <si>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</si>
  <si>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</si>
  <si>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</si>
  <si>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</si>
  <si>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</si>
  <si>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</si>
  <si>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</si>
  <si>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</si>
  <si>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</si>
  <si>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</si>
  <si>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</si>
  <si>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</si>
  <si>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</si>
  <si>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</si>
  <si>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</si>
  <si>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</si>
  <si>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</si>
  <si>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</si>
  <si>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</si>
  <si>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</si>
  <si>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</si>
  <si>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</si>
  <si>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</si>
  <si>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</si>
  <si>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</si>
  <si>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</si>
  <si>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</si>
  <si>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</si>
  <si>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</si>
  <si>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</si>
  <si>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</si>
  <si>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</si>
  <si>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</si>
  <si>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</si>
  <si>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</si>
  <si>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</si>
  <si>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</si>
  <si>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</si>
  <si>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</si>
  <si>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</si>
  <si>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</si>
  <si>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</si>
  <si>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</si>
  <si>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</si>
  <si>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</si>
  <si>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</si>
  <si>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</si>
  <si>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</si>
  <si>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</si>
  <si>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</si>
  <si>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</si>
  <si>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</si>
  <si>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</si>
  <si>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</si>
  <si>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</si>
  <si>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</si>
  <si>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</si>
  <si>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</si>
  <si>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</si>
  <si>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</si>
  <si>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</si>
  <si>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</si>
  <si>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</si>
  <si>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</si>
  <si>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</si>
  <si>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</si>
  <si>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</si>
  <si>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</si>
  <si>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</si>
  <si>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</si>
  <si>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</si>
  <si>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</si>
  <si>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</si>
  <si>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</si>
  <si>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</si>
  <si>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</si>
  <si>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</si>
  <si>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</si>
  <si>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</si>
  <si>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</si>
  <si>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</si>
  <si>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</si>
  <si>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</si>
  <si>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</si>
  <si>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</si>
  <si>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</si>
  <si>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</si>
  <si>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</si>
  <si>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</si>
  <si>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</si>
  <si>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</si>
  <si>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</si>
  <si>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</si>
  <si>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</si>
  <si>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</si>
  <si>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</si>
  <si>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</si>
  <si>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</si>
  <si>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</si>
  <si>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</si>
  <si>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</si>
  <si>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</si>
  <si>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</si>
  <si>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</si>
  <si>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</si>
  <si>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</si>
  <si>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</si>
  <si>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</si>
  <si>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</si>
  <si>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</si>
  <si>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</si>
  <si>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</si>
  <si>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</si>
  <si>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</si>
  <si>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</si>
  <si>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</si>
  <si>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</si>
  <si>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</si>
  <si>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</si>
  <si>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</si>
  <si>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</si>
  <si>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</si>
  <si>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</si>
  <si>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</si>
  <si>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</si>
  <si>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</si>
  <si>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</si>
  <si>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</si>
  <si>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</si>
  <si>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</si>
  <si>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</si>
  <si>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</si>
  <si>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</si>
  <si>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</si>
  <si>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</si>
  <si>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</si>
  <si>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</si>
  <si>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</si>
  <si>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</si>
  <si>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</si>
  <si>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</si>
  <si>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</si>
  <si>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</si>
  <si>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</si>
  <si>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</si>
  <si>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</si>
  <si>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</si>
  <si>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</si>
  <si>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</si>
  <si>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</si>
  <si>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</si>
  <si>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</si>
  <si>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</si>
  <si>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</si>
  <si>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</si>
  <si>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</si>
  <si>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</si>
  <si>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</si>
  <si>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</si>
  <si>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</si>
  <si>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</si>
  <si>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</si>
  <si>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</si>
  <si>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</si>
  <si>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</si>
  <si>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</si>
  <si>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</si>
  <si>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</si>
  <si>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</si>
  <si>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</si>
  <si>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</si>
  <si>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</si>
  <si>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</si>
  <si>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</si>
  <si>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</si>
  <si>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</si>
  <si>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</si>
  <si>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</si>
  <si>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</si>
  <si>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</si>
  <si>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</si>
  <si>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</si>
  <si>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</si>
  <si>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</si>
  <si>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</si>
  <si>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</si>
  <si>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</si>
  <si>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</si>
  <si>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</si>
  <si>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</si>
  <si>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</si>
  <si>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</si>
  <si>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</si>
  <si>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</si>
  <si>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</si>
  <si>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</si>
  <si>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</si>
  <si>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</si>
  <si>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</si>
  <si>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</si>
  <si>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</si>
  <si>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</si>
  <si>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</si>
  <si>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</si>
  <si>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</si>
  <si>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</si>
  <si>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</si>
  <si>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</si>
  <si>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</si>
  <si>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</si>
  <si>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</si>
  <si>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</si>
  <si>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</si>
  <si>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</si>
  <si>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</si>
  <si>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</si>
  <si>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</si>
  <si>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</si>
  <si>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</si>
  <si>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</si>
  <si>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</si>
  <si>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</si>
  <si>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</si>
  <si>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</si>
  <si>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</si>
  <si>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</si>
  <si>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</si>
  <si>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</si>
  <si>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</si>
  <si>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</si>
  <si>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</si>
  <si>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</si>
  <si>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</si>
  <si>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</si>
  <si>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</si>
  <si>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</si>
  <si>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</si>
  <si>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</si>
  <si>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</si>
  <si>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</si>
  <si>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</si>
  <si>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</si>
  <si>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</si>
  <si>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</si>
  <si>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</si>
  <si>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</si>
  <si>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</si>
  <si>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</si>
  <si>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</si>
  <si>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</si>
  <si>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</si>
  <si>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</si>
  <si>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</si>
  <si>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</si>
  <si>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</si>
  <si>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</si>
  <si>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</si>
  <si>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</si>
  <si>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</si>
  <si>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</si>
  <si>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</si>
  <si>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</si>
  <si>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</si>
  <si>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</si>
  <si>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</si>
  <si>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</si>
  <si>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</si>
  <si>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</si>
  <si>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</si>
  <si>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</si>
  <si>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</si>
  <si>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</si>
  <si>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</si>
  <si>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</si>
  <si>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</si>
  <si>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</si>
  <si>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</si>
  <si>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</si>
  <si>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</si>
  <si>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</si>
  <si>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</si>
  <si>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</si>
  <si>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</si>
  <si>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</si>
  <si>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</si>
  <si>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</si>
  <si>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</si>
  <si>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</si>
  <si>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</si>
  <si>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</si>
  <si>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</si>
  <si>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</si>
  <si>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</si>
  <si>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</si>
  <si>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</si>
  <si>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</si>
  <si>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</si>
  <si>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</si>
  <si>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</si>
  <si>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</si>
  <si>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</si>
  <si>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</si>
  <si>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</si>
  <si>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</si>
  <si>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</si>
  <si>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</si>
  <si>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</si>
  <si>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</si>
  <si>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</si>
  <si>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</si>
  <si>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</si>
  <si>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</si>
  <si>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</si>
  <si>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</si>
  <si>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</si>
  <si>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</si>
  <si>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</si>
  <si>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</si>
  <si>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</si>
  <si>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</si>
  <si>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</si>
  <si>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</si>
  <si>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</si>
  <si>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</si>
  <si>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</si>
  <si>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</si>
  <si>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</si>
  <si>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</si>
  <si>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</si>
  <si>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</si>
  <si>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</si>
  <si>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</si>
  <si>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</si>
  <si>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</si>
  <si>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</si>
  <si>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</si>
  <si>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</si>
  <si>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</si>
  <si>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</si>
  <si>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</si>
  <si>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</si>
  <si>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</si>
  <si>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</si>
  <si>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</si>
  <si>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</si>
  <si>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</si>
  <si>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</si>
  <si>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</si>
  <si>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</si>
  <si>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</si>
  <si>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</si>
  <si>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</si>
  <si>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</si>
  <si>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</si>
  <si>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</si>
  <si>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</si>
  <si>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</si>
  <si>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</si>
  <si>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</si>
  <si>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</si>
  <si>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</si>
  <si>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</si>
  <si>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</si>
  <si>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</si>
  <si>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</si>
  <si>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</si>
  <si>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</si>
  <si>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</si>
  <si>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</si>
  <si>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</si>
  <si>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</si>
  <si>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</si>
  <si>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</si>
  <si>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</si>
  <si>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</si>
  <si>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</si>
  <si>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</si>
  <si>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</si>
  <si>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</si>
  <si>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</si>
  <si>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</si>
  <si>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</si>
  <si>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</si>
  <si>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</si>
  <si>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</si>
  <si>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</si>
  <si>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</si>
  <si>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</si>
  <si>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</si>
  <si>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</si>
  <si>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</si>
  <si>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</si>
  <si>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</si>
  <si>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</si>
  <si>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</si>
  <si>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</si>
  <si>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</si>
  <si>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</si>
  <si>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</si>
  <si>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</si>
  <si>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</si>
  <si>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</si>
  <si>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</si>
  <si>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</si>
  <si>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</si>
  <si>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</si>
  <si>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</si>
  <si>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</si>
  <si>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</si>
  <si>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</si>
  <si>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</si>
  <si>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</si>
  <si>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</si>
  <si>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</si>
  <si>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</si>
  <si>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</si>
  <si>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</si>
  <si>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</si>
  <si>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</si>
  <si>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</si>
  <si>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</si>
  <si>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</si>
  <si>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</si>
  <si>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</si>
  <si>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</si>
  <si>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</si>
  <si>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</si>
  <si>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</si>
  <si>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</si>
  <si>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</si>
  <si>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</si>
  <si>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</si>
  <si>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</si>
  <si>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</si>
  <si>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</si>
  <si>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</si>
  <si>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</si>
  <si>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</si>
  <si>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</si>
  <si>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</si>
  <si>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</si>
  <si>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</si>
  <si>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</si>
  <si>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</si>
  <si>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</si>
  <si>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</si>
  <si>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</si>
  <si>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</si>
  <si>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</si>
  <si>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</si>
  <si>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</si>
  <si>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</si>
  <si>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</si>
  <si>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</si>
  <si>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</si>
  <si>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</si>
  <si>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</si>
  <si>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</si>
  <si>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</si>
  <si>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</si>
  <si>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</si>
  <si>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</si>
  <si>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</si>
  <si>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</si>
  <si>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</si>
  <si>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</si>
  <si>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</si>
  <si>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</si>
  <si>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</si>
  <si>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</si>
  <si>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</si>
  <si>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</si>
  <si>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</si>
  <si>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</si>
  <si>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</si>
  <si>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</si>
  <si>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</si>
  <si>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</si>
  <si>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</si>
  <si>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</si>
  <si>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</si>
  <si>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</si>
  <si>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</si>
  <si>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</si>
  <si>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</si>
  <si>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</si>
  <si>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</si>
  <si>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</si>
  <si>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</si>
  <si>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</si>
  <si>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</si>
  <si>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</si>
  <si>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</si>
  <si>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</si>
  <si>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</si>
  <si>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</si>
  <si>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</si>
  <si>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</si>
  <si>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</si>
  <si>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</si>
  <si>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</si>
  <si>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</si>
  <si>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</si>
  <si>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</si>
  <si>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</si>
  <si>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</si>
  <si>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</si>
  <si>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</si>
  <si>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</si>
  <si>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</si>
  <si>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</si>
  <si>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</si>
  <si>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</si>
  <si>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</si>
  <si>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</si>
  <si>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</si>
  <si>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</si>
  <si>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</si>
  <si>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</si>
  <si>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</si>
  <si>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</si>
  <si>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</si>
  <si>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</si>
  <si>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</si>
  <si>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</si>
  <si>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</si>
  <si>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</si>
  <si>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</si>
  <si>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</si>
  <si>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</si>
  <si>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</si>
  <si>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</si>
  <si>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</si>
  <si>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</si>
  <si>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</si>
  <si>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</si>
  <si>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</si>
  <si>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</si>
  <si>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</si>
  <si>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</si>
  <si>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</si>
  <si>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</si>
  <si>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</si>
  <si>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</si>
  <si>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</si>
  <si>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</si>
  <si>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</si>
  <si>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</si>
  <si>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</si>
  <si>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</si>
  <si>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</si>
  <si>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</si>
  <si>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</si>
  <si>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</si>
  <si>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</si>
  <si>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</si>
  <si>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</si>
  <si>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</si>
  <si>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</si>
  <si>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</si>
  <si>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</si>
  <si>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</si>
  <si>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</si>
  <si>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</si>
  <si>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</si>
  <si>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</si>
  <si>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</si>
  <si>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</si>
  <si>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</si>
  <si>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</si>
  <si>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</si>
  <si>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</si>
  <si>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</si>
  <si>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</si>
  <si>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</si>
  <si>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</si>
  <si>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</si>
  <si>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</si>
  <si>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</si>
  <si>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</si>
  <si>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</si>
  <si>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</si>
  <si>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</si>
  <si>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</si>
  <si>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</si>
  <si>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</si>
  <si>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</si>
  <si>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</si>
  <si>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</si>
  <si>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</si>
  <si>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</si>
  <si>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</si>
  <si>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</si>
  <si>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</si>
  <si>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</si>
  <si>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</si>
  <si>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</si>
  <si>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</si>
  <si>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</si>
  <si>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</si>
  <si>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</si>
  <si>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</si>
  <si>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</si>
  <si>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</si>
  <si>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</si>
  <si>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</si>
  <si>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</si>
  <si>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</si>
  <si>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</si>
  <si>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</si>
  <si>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</si>
  <si>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</si>
  <si>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</si>
  <si>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</si>
  <si>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</si>
  <si>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</si>
  <si>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</si>
  <si>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</si>
  <si>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</si>
  <si>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</si>
  <si>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</si>
  <si>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</si>
  <si>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</si>
  <si>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</si>
  <si>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</si>
  <si>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</si>
  <si>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</si>
  <si>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</si>
  <si>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</si>
  <si>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</si>
  <si>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</si>
  <si>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</si>
  <si>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</si>
  <si>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</si>
  <si>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</si>
  <si>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</si>
  <si>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</si>
  <si>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</si>
  <si>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</si>
  <si>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</si>
  <si>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</si>
  <si>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</si>
  <si>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</si>
  <si>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</si>
  <si>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</si>
  <si>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</si>
  <si>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</si>
  <si>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</si>
  <si>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</si>
  <si>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</si>
  <si>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</si>
  <si>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</si>
  <si>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</si>
  <si>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</si>
  <si>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</si>
  <si>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</si>
  <si>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</si>
  <si>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</si>
  <si>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</si>
  <si>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</si>
  <si>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</si>
  <si>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</si>
  <si>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</si>
  <si>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</si>
  <si>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</si>
  <si>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</si>
  <si>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</si>
  <si>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</si>
  <si>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</si>
  <si>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</si>
  <si>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</si>
  <si>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</si>
  <si>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</si>
  <si>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</si>
  <si>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</si>
  <si>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</si>
  <si>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</si>
  <si>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</si>
  <si>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</si>
  <si>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</si>
  <si>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</si>
  <si>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</si>
  <si>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</si>
  <si>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</si>
  <si>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</si>
  <si>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</si>
  <si>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</si>
  <si>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</si>
  <si>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</si>
  <si>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</si>
  <si>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</si>
  <si>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</si>
  <si>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</si>
  <si>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</si>
  <si>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</si>
  <si>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</si>
  <si>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</si>
  <si>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</si>
  <si>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</si>
  <si>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</si>
  <si>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</si>
  <si>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</si>
  <si>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</si>
  <si>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</si>
  <si>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</si>
  <si>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</si>
  <si>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</si>
  <si>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</si>
  <si>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</si>
  <si>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</si>
  <si>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</si>
  <si>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</si>
  <si>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</si>
  <si>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</si>
  <si>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</si>
  <si>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</si>
  <si>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</si>
  <si>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</si>
  <si>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</si>
  <si>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</si>
  <si>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</si>
  <si>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</si>
  <si>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</si>
  <si>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</si>
  <si>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</si>
  <si>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</si>
  <si>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</si>
  <si>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</si>
  <si>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</si>
  <si>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</si>
  <si>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</si>
  <si>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</si>
  <si>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</si>
  <si>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</si>
  <si>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</si>
  <si>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</si>
  <si>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</si>
  <si>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</si>
  <si>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</si>
  <si>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</si>
  <si>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</si>
  <si>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</si>
  <si>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</si>
  <si>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</si>
  <si>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</si>
  <si>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</si>
  <si>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</si>
  <si>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</si>
  <si>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</si>
  <si>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</si>
  <si>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</si>
  <si>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</si>
  <si>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</si>
  <si>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</si>
  <si>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</si>
  <si>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</si>
  <si>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</si>
  <si>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</si>
  <si>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</si>
  <si>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</si>
  <si>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</si>
  <si>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</si>
  <si>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</si>
  <si>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</si>
  <si>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</si>
  <si>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</si>
  <si>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</si>
  <si>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</si>
  <si>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</si>
  <si>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</si>
  <si>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</si>
  <si>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</si>
  <si>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</si>
  <si>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</si>
  <si>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</si>
  <si>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</si>
  <si>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</si>
  <si>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</si>
  <si>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</si>
  <si>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</si>
  <si>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</si>
  <si>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</si>
  <si>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</si>
  <si>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</si>
  <si>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</si>
  <si>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</si>
  <si>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</si>
  <si>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</si>
  <si>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</si>
  <si>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</si>
  <si>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</si>
  <si>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</si>
  <si>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</si>
  <si>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</si>
  <si>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</si>
  <si>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</si>
  <si>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</si>
  <si>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</si>
  <si>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</si>
  <si>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</si>
  <si>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</si>
  <si>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</si>
  <si>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</si>
  <si>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</si>
  <si>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</si>
  <si>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</si>
  <si>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</si>
  <si>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</si>
  <si>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</si>
  <si>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</si>
  <si>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</si>
  <si>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</si>
  <si>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</si>
  <si>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</si>
  <si>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</si>
  <si>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</si>
  <si>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</si>
  <si>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</si>
  <si>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</si>
  <si>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</si>
  <si>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</si>
  <si>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</si>
  <si>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</si>
  <si>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</si>
  <si>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</si>
  <si>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</si>
  <si>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</si>
  <si>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</si>
  <si>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</si>
  <si>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</si>
  <si>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</si>
  <si>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</si>
  <si>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</si>
  <si>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</si>
  <si>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</si>
  <si>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</si>
  <si>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</si>
  <si>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</si>
  <si>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</si>
  <si>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</si>
  <si>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</si>
  <si>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</si>
  <si>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</si>
  <si>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</si>
  <si>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</si>
  <si>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</si>
  <si>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</si>
  <si>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</si>
  <si>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</si>
  <si>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</si>
  <si>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</si>
  <si>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</si>
  <si>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</si>
  <si>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</si>
  <si>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</si>
  <si>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</si>
  <si>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</si>
  <si>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</si>
  <si>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</si>
  <si>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</si>
  <si>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</si>
  <si>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</si>
  <si>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</si>
  <si>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</si>
  <si>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</si>
  <si>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</si>
  <si>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</si>
  <si>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</si>
  <si>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</si>
  <si>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</si>
  <si>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</si>
  <si>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</si>
  <si>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</si>
  <si>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</si>
  <si>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</si>
  <si>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</si>
  <si>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</si>
  <si>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</si>
  <si>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</si>
  <si>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</si>
  <si>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</si>
  <si>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</si>
  <si>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</si>
  <si>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</si>
  <si>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</si>
  <si>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</si>
  <si>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</si>
  <si>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</si>
  <si>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</si>
  <si>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</si>
  <si>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</si>
  <si>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</si>
  <si>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</si>
  <si>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</si>
  <si>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</si>
  <si>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</si>
  <si>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</si>
  <si>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</si>
  <si>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</si>
  <si>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</si>
  <si>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</si>
  <si>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</si>
  <si>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</si>
  <si>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</si>
  <si>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</si>
  <si>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</si>
  <si>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</si>
  <si>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</si>
  <si>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</si>
  <si>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</si>
  <si>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</si>
  <si>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</si>
  <si>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</si>
  <si>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</si>
  <si>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</si>
  <si>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</si>
  <si>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</si>
  <si>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</si>
  <si>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</si>
  <si>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</si>
  <si>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</si>
  <si>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</si>
  <si>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</si>
  <si>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</si>
  <si>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</si>
  <si>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</si>
  <si>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</si>
  <si>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</si>
  <si>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</si>
  <si>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</si>
  <si>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</si>
  <si>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</si>
  <si>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</si>
  <si>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</si>
  <si>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</si>
  <si>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</si>
  <si>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</si>
  <si>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</si>
  <si>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</si>
  <si>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</si>
  <si>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</si>
  <si>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</si>
  <si>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</si>
  <si>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</si>
  <si>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</si>
  <si>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</si>
  <si>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</si>
  <si>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</si>
  <si>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</si>
  <si>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</si>
  <si>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</si>
  <si>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</si>
  <si>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</si>
  <si>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</si>
  <si>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</si>
  <si>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</si>
  <si>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</si>
  <si>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</si>
  <si>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</si>
  <si>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</si>
  <si>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</si>
  <si>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</si>
  <si>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</si>
  <si>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</si>
  <si>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</si>
  <si>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</si>
  <si>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</si>
  <si>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</si>
  <si>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</si>
  <si>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</si>
  <si>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</si>
  <si>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</si>
  <si>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</si>
  <si>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</si>
  <si>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</si>
  <si>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</si>
  <si>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</si>
  <si>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</si>
  <si>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</si>
  <si>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</si>
  <si>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</si>
  <si>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</si>
  <si>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</si>
  <si>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</si>
  <si>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</si>
  <si>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</si>
  <si>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</si>
  <si>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</si>
  <si>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</si>
  <si>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</si>
  <si>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</si>
  <si>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</si>
  <si>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</si>
  <si>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</si>
  <si>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</si>
  <si>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</si>
  <si>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</si>
  <si>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</si>
  <si>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</si>
  <si>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</si>
  <si>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</si>
  <si>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</si>
  <si>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</si>
  <si>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</si>
  <si>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</si>
  <si>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</si>
  <si>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</si>
  <si>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</si>
  <si>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</si>
  <si>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</si>
  <si>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</si>
  <si>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</si>
  <si>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</si>
  <si>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</si>
  <si>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</si>
  <si>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</si>
  <si>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</si>
  <si>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</si>
  <si>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</si>
  <si>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</si>
  <si>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</si>
  <si>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</si>
  <si>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</si>
  <si>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</si>
  <si>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</si>
  <si>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</si>
  <si>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</si>
  <si>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</si>
  <si>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</si>
  <si>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</si>
  <si>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</si>
  <si>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</si>
  <si>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</si>
  <si>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</si>
  <si>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</si>
  <si>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</si>
  <si>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</si>
  <si>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</si>
  <si>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</si>
  <si>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</si>
  <si>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</si>
  <si>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</si>
  <si>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</si>
  <si>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</si>
  <si>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</si>
  <si>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</si>
  <si>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</si>
  <si>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</si>
  <si>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</si>
  <si>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</si>
  <si>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</si>
  <si>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</si>
  <si>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</si>
  <si>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</si>
  <si>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</si>
  <si>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</si>
  <si>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</si>
  <si>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</si>
  <si>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</si>
  <si>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</si>
  <si>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</si>
  <si>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</si>
  <si>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</si>
  <si>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</si>
  <si>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</si>
  <si>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</si>
  <si>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</si>
  <si>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</si>
  <si>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</si>
  <si>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</si>
  <si>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</si>
  <si>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</si>
  <si>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</si>
  <si>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</si>
  <si>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</si>
  <si>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</si>
  <si>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</si>
  <si>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</si>
  <si>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</si>
  <si>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</si>
  <si>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</si>
  <si>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</si>
  <si>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</si>
  <si>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</si>
  <si>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</si>
  <si>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</si>
  <si>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</si>
  <si>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</si>
  <si>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</si>
  <si>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</si>
  <si>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</si>
  <si>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</si>
  <si>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</si>
  <si>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</si>
  <si>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</si>
  <si>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</si>
  <si>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</si>
  <si>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</si>
  <si>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</si>
  <si>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</si>
  <si>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</si>
  <si>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</si>
  <si>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</si>
  <si>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</si>
  <si>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</si>
  <si>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</si>
  <si>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</si>
  <si>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</si>
  <si>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</si>
  <si>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</si>
  <si>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</si>
  <si>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</si>
  <si>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</si>
  <si>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</si>
  <si>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</si>
  <si>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</si>
  <si>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</si>
  <si>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</si>
  <si>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</si>
  <si>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</si>
  <si>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</si>
  <si>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</si>
  <si>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</si>
  <si>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</si>
  <si>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</si>
  <si>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</si>
  <si>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</si>
  <si>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</si>
  <si>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</si>
  <si>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</si>
  <si>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</si>
  <si>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</si>
  <si>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</si>
  <si>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</si>
  <si>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</si>
  <si>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</si>
  <si>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</si>
  <si>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</si>
  <si>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</si>
  <si>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</si>
  <si>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</si>
  <si>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</si>
  <si>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</si>
  <si>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</si>
  <si>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</si>
  <si>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</si>
  <si>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</si>
  <si>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</si>
  <si>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</si>
  <si>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</si>
  <si>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</si>
  <si>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</si>
  <si>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</si>
  <si>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</si>
  <si>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</si>
  <si>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</si>
  <si>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</si>
  <si>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</si>
  <si>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</si>
  <si>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</si>
  <si>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</si>
  <si>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</si>
  <si>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</si>
  <si>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</si>
  <si>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</si>
  <si>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</si>
  <si>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</si>
  <si>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</si>
  <si>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</si>
  <si>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</si>
  <si>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</si>
  <si>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</si>
  <si>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</si>
  <si>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</si>
  <si>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</si>
  <si>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</si>
  <si>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</si>
  <si>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</si>
  <si>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</si>
  <si>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</si>
  <si>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</si>
  <si>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</si>
  <si>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</si>
  <si>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</si>
  <si>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</si>
  <si>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</si>
  <si>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</si>
  <si>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</si>
  <si>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</si>
  <si>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</si>
  <si>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</si>
  <si>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</si>
  <si>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</si>
  <si>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</si>
  <si>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</si>
  <si>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</si>
  <si>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</si>
  <si>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</si>
  <si>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</si>
  <si>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</si>
  <si>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</si>
  <si>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</si>
  <si>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</si>
  <si>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</si>
  <si>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</si>
  <si>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</si>
  <si>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</si>
  <si>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</si>
  <si>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</si>
  <si>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</si>
  <si>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</si>
  <si>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</si>
  <si>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</si>
  <si>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</si>
  <si>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</si>
  <si>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</si>
  <si>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</si>
  <si>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</si>
  <si>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</si>
  <si>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</si>
  <si>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</si>
  <si>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</si>
  <si>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</si>
  <si>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</si>
  <si>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</si>
  <si>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</si>
  <si>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</si>
  <si>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</si>
  <si>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</si>
  <si>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</si>
  <si>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</si>
  <si>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</si>
  <si>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</si>
  <si>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</si>
  <si>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</si>
  <si>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</si>
  <si>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</si>
  <si>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</si>
  <si>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</si>
  <si>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</si>
  <si>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</si>
  <si>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</si>
  <si>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</si>
  <si>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</si>
  <si>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</si>
  <si>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</si>
  <si>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</si>
  <si>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</si>
  <si>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</si>
  <si>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</si>
  <si>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</si>
  <si>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</si>
  <si>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</si>
  <si>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</si>
  <si>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</si>
  <si>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</si>
  <si>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</si>
  <si>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</si>
  <si>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</si>
  <si>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</si>
  <si>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</si>
  <si>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</si>
  <si>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</si>
  <si>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</si>
  <si>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</si>
  <si>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</si>
  <si>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</si>
  <si>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</si>
  <si>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</si>
  <si>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</si>
  <si>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</si>
  <si>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</si>
  <si>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</si>
  <si>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</si>
  <si>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</si>
  <si>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</si>
  <si>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</si>
  <si>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</si>
  <si>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</si>
  <si>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</si>
  <si>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</si>
  <si>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</si>
  <si>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</si>
  <si>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</si>
  <si>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</si>
  <si>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</si>
  <si>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</si>
  <si>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</si>
  <si>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</si>
  <si>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</si>
  <si>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</si>
  <si>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</si>
  <si>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</si>
  <si>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</si>
  <si>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</si>
  <si>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</si>
  <si>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</si>
  <si>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</si>
  <si>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</si>
  <si>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</si>
  <si>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</si>
  <si>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</si>
  <si>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</si>
  <si>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</si>
  <si>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</si>
  <si>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</si>
  <si>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</si>
  <si>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</si>
  <si>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</si>
  <si>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</si>
  <si>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</si>
  <si>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</si>
  <si>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</si>
  <si>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</si>
  <si>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</si>
  <si>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</si>
  <si>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</si>
  <si>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</si>
  <si>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</si>
  <si>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</si>
  <si>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</si>
  <si>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</si>
  <si>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</si>
  <si>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</si>
  <si>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</si>
  <si>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</si>
  <si>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</si>
  <si>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</si>
  <si>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</si>
  <si>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</si>
  <si>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</si>
  <si>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</si>
  <si>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</si>
  <si>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</si>
  <si>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</si>
  <si>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</si>
  <si>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</si>
  <si>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</si>
  <si>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</si>
  <si>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</si>
  <si>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</si>
  <si>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</si>
  <si>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</si>
  <si>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</si>
  <si>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</si>
  <si>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</si>
  <si>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</si>
  <si>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</si>
  <si>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</si>
  <si>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</si>
  <si>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</si>
  <si>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</si>
  <si>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</si>
  <si>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</si>
  <si>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</si>
  <si>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</si>
  <si>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</si>
  <si>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</si>
  <si>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</si>
  <si>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</si>
  <si>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</si>
  <si>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</si>
  <si>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</si>
  <si>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</si>
  <si>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</si>
  <si>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</si>
  <si>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</si>
  <si>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</si>
  <si>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</si>
  <si>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</si>
  <si>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</si>
  <si>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</si>
  <si>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</si>
  <si>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</si>
  <si>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</si>
  <si>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</si>
  <si>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</si>
  <si>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</si>
  <si>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</si>
  <si>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</si>
  <si>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</si>
  <si>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</si>
  <si>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</si>
  <si>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</si>
  <si>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</si>
  <si>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</si>
  <si>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</si>
  <si>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</si>
  <si>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</si>
  <si>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</si>
  <si>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</si>
  <si>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</si>
  <si>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</si>
  <si>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</si>
  <si>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</si>
  <si>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</si>
  <si>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</si>
  <si>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</si>
  <si>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</si>
  <si>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</si>
  <si>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</si>
  <si>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</si>
  <si>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</si>
  <si>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</si>
  <si>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</si>
  <si>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</si>
  <si>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</si>
  <si>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</si>
  <si>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</si>
  <si>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</si>
  <si>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</si>
  <si>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</si>
  <si>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</si>
  <si>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</si>
  <si>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</si>
  <si>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</si>
  <si>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</si>
  <si>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</si>
  <si>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</si>
  <si>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</si>
  <si>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</si>
  <si>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</si>
  <si>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</si>
  <si>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</si>
  <si>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</si>
  <si>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</si>
  <si>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</si>
  <si>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</si>
  <si>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</si>
  <si>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</si>
  <si>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</si>
  <si>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</si>
  <si>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</si>
  <si>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</si>
  <si>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</si>
  <si>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</si>
  <si>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</si>
  <si>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</si>
  <si>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</si>
  <si>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</si>
  <si>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</si>
  <si>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</si>
  <si>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</si>
  <si>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</si>
  <si>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</si>
  <si>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</si>
  <si>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</si>
  <si>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</si>
  <si>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</si>
  <si>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</si>
  <si>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</si>
  <si>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</si>
  <si>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</si>
  <si>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</si>
  <si>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</si>
  <si>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</si>
  <si>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</si>
  <si>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</si>
  <si>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</si>
  <si>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</si>
  <si>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</si>
  <si>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</si>
  <si>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</si>
  <si>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</si>
  <si>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</si>
  <si>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</si>
  <si>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</si>
  <si>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</si>
  <si>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</si>
  <si>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</si>
  <si>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</si>
  <si>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</si>
  <si>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</si>
  <si>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</si>
  <si>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</si>
  <si>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</si>
  <si>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</si>
  <si>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</si>
  <si>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</si>
  <si>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</si>
  <si>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</si>
  <si>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</si>
  <si>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</si>
  <si>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</si>
  <si>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</si>
  <si>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</si>
  <si>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</si>
  <si>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</si>
  <si>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</si>
  <si>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</si>
  <si>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</si>
  <si>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</si>
  <si>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</si>
  <si>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</si>
  <si>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</si>
  <si>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</si>
  <si>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</si>
  <si>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</si>
  <si>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</si>
  <si>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</si>
  <si>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</si>
  <si>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</si>
  <si>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</si>
  <si>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</si>
  <si>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</si>
  <si>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</si>
  <si>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</si>
  <si>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</si>
  <si>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</si>
  <si>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</si>
  <si>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</si>
  <si>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</si>
  <si>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</si>
  <si>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</si>
  <si>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</si>
  <si>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</si>
  <si>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</si>
  <si>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</si>
  <si>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</si>
  <si>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</si>
  <si>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</si>
  <si>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</si>
  <si>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</si>
  <si>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</si>
  <si>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</si>
  <si>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</si>
  <si>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</si>
  <si>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</si>
  <si>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</si>
  <si>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</si>
  <si>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</si>
  <si>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</si>
  <si>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</si>
  <si>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</si>
  <si>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</si>
  <si>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</si>
  <si>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</si>
  <si>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</si>
  <si>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</si>
  <si>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</si>
  <si>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</si>
  <si>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</si>
  <si>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</si>
  <si>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</si>
  <si>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</si>
  <si>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</si>
  <si>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</si>
  <si>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</si>
  <si>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</si>
  <si>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</si>
  <si>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</si>
  <si>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</si>
  <si>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</si>
  <si>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</si>
  <si>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</si>
  <si>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</si>
  <si>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</si>
  <si>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</si>
  <si>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</si>
  <si>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</si>
  <si>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</si>
  <si>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</si>
  <si>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</si>
  <si>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</si>
  <si>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</si>
  <si>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</si>
  <si>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</si>
  <si>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</si>
  <si>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</si>
  <si>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</si>
  <si>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</si>
  <si>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</si>
  <si>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</si>
  <si>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</si>
  <si>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</si>
  <si>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</si>
  <si>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</si>
  <si>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</si>
  <si>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</si>
  <si>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</si>
  <si>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</si>
  <si>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</si>
  <si>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</si>
  <si>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</si>
  <si>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</si>
  <si>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</si>
  <si>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</si>
  <si>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</si>
  <si>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</si>
  <si>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</si>
  <si>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</si>
  <si>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</si>
  <si>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</si>
  <si>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</si>
  <si>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</si>
  <si>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</si>
  <si>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</si>
  <si>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</si>
  <si>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</si>
  <si>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</si>
  <si>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</si>
  <si>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</si>
  <si>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</si>
  <si>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</si>
  <si>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</si>
  <si>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</si>
  <si>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</si>
  <si>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</si>
  <si>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</si>
  <si>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</si>
  <si>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</si>
  <si>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</si>
  <si>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</si>
  <si>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</si>
  <si>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</si>
  <si>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</si>
  <si>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</si>
  <si>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</si>
  <si>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</si>
  <si>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</si>
  <si>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</si>
  <si>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</si>
  <si>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</si>
  <si>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</si>
  <si>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</si>
  <si>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</si>
  <si>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</si>
  <si>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</si>
  <si>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</si>
  <si>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</si>
  <si>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</si>
  <si>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</si>
  <si>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</si>
  <si>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</si>
  <si>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</si>
  <si>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</si>
  <si>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</si>
  <si>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</si>
  <si>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</si>
  <si>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</si>
  <si>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</si>
  <si>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</si>
  <si>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</si>
  <si>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</si>
  <si>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</si>
  <si>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</si>
  <si>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</si>
  <si>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</si>
  <si>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</si>
  <si>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</si>
  <si>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</si>
  <si>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</si>
  <si>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</si>
  <si>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</si>
  <si>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</si>
  <si>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</si>
  <si>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</si>
  <si>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</si>
  <si>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</si>
  <si>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</si>
  <si>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</si>
  <si>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</si>
  <si>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</si>
  <si>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</si>
  <si>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</si>
  <si>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</si>
  <si>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</si>
  <si>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</si>
  <si>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</si>
  <si>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</si>
  <si>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</si>
  <si>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</si>
  <si>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</si>
  <si>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</si>
  <si>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</si>
  <si>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</si>
  <si>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</si>
  <si>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</si>
  <si>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</si>
  <si>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</si>
  <si>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</si>
  <si>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</si>
  <si>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</si>
  <si>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</si>
  <si>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</si>
  <si>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</si>
  <si>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</si>
  <si>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</si>
  <si>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</si>
  <si>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</si>
  <si>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</si>
  <si>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</si>
  <si>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</si>
  <si>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</si>
  <si>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</si>
  <si>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</si>
  <si>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</si>
  <si>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</si>
  <si>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</si>
  <si>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</si>
  <si>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</si>
  <si>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</si>
  <si>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</si>
  <si>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</si>
  <si>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</si>
  <si>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</si>
  <si>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</si>
  <si>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</si>
  <si>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</si>
  <si>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</si>
  <si>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</si>
  <si>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</si>
  <si>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</si>
  <si>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</si>
  <si>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</si>
  <si>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</si>
  <si>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</si>
  <si>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</si>
  <si>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</si>
  <si>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</si>
  <si>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</si>
  <si>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</si>
  <si>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</si>
  <si>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</si>
  <si>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</si>
  <si>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</si>
  <si>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</si>
  <si>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</si>
  <si>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</si>
  <si>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</si>
  <si>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</si>
  <si>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</si>
  <si>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</si>
  <si>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</si>
  <si>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</si>
  <si>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</si>
  <si>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</si>
  <si>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</si>
  <si>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</si>
  <si>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</si>
  <si>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</si>
  <si>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</si>
  <si>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</si>
  <si>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</si>
  <si>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</si>
  <si>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</si>
  <si>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</si>
  <si>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</si>
  <si>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</si>
  <si>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</si>
  <si>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</si>
  <si>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</si>
  <si>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</si>
  <si>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</si>
  <si>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</si>
  <si>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</si>
  <si>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</si>
  <si>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</si>
  <si>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</si>
  <si>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</si>
  <si>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</si>
  <si>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</si>
  <si>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</si>
  <si>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</si>
  <si>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</si>
  <si>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</si>
  <si>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</si>
  <si>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</si>
  <si>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</si>
  <si>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</si>
  <si>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</si>
  <si>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</si>
  <si>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</si>
  <si>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</si>
  <si>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</si>
  <si>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</si>
  <si>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</si>
  <si>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</si>
  <si>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</si>
  <si>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</si>
  <si>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</si>
  <si>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</si>
  <si>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</si>
  <si>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</si>
  <si>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</si>
  <si>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</si>
  <si>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</si>
  <si>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</si>
  <si>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</si>
  <si>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</si>
  <si>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</si>
  <si>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</si>
  <si>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</si>
  <si>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</si>
  <si>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</si>
  <si>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</si>
  <si>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</si>
  <si>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</si>
  <si>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</si>
  <si>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</si>
  <si>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</si>
  <si>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</si>
  <si>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</si>
  <si>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</si>
  <si>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</si>
  <si>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</si>
  <si>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</si>
  <si>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</si>
  <si>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</si>
  <si>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</si>
  <si>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</si>
  <si>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</si>
  <si>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</si>
  <si>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</si>
  <si>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</si>
  <si>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</si>
  <si>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</si>
  <si>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</si>
  <si>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</si>
  <si>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</si>
  <si>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</si>
  <si>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</si>
  <si>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</si>
  <si>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</si>
  <si>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</si>
  <si>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</si>
  <si>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</si>
  <si>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</si>
  <si>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</si>
  <si>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</si>
  <si>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</si>
  <si>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</si>
  <si>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</si>
  <si>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</si>
  <si>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</si>
  <si>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</si>
  <si>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</si>
  <si>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</si>
  <si>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</si>
  <si>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</si>
  <si>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</si>
  <si>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</si>
  <si>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</si>
  <si>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</si>
  <si>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</si>
  <si>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</si>
  <si>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</si>
  <si>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</si>
  <si>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</si>
  <si>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</si>
  <si>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</si>
  <si>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</si>
  <si>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</si>
  <si>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</si>
  <si>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</si>
  <si>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</si>
  <si>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</si>
  <si>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</si>
  <si>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</si>
  <si>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</si>
  <si>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</si>
  <si>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</si>
  <si>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</si>
  <si>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</si>
  <si>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</si>
  <si>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</si>
  <si>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</si>
  <si>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</si>
  <si>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</si>
  <si>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</si>
  <si>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</si>
  <si>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</si>
  <si>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</si>
  <si>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</si>
  <si>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</si>
  <si>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</si>
  <si>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</si>
  <si>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</si>
  <si>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</si>
  <si>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</si>
  <si>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</si>
  <si>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</si>
  <si>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</si>
  <si>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</si>
  <si>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</si>
  <si>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</si>
  <si>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</si>
  <si>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</si>
  <si>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</si>
  <si>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</si>
  <si>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</si>
  <si>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</si>
  <si>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</si>
  <si>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</si>
  <si>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</si>
  <si>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</si>
  <si>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</si>
  <si>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</si>
  <si>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</si>
  <si>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</si>
  <si>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</si>
  <si>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</si>
  <si>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</si>
  <si>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</si>
  <si>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</si>
  <si>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</si>
  <si>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</si>
  <si>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</si>
  <si>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</si>
  <si>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</si>
  <si>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</si>
  <si>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</si>
  <si>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</si>
  <si>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</si>
  <si>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</si>
  <si>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</si>
  <si>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</si>
  <si>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</si>
  <si>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</si>
  <si>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</si>
  <si>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</si>
  <si>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</si>
  <si>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</si>
  <si>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</si>
  <si>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</si>
  <si>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</si>
  <si>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</si>
  <si>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</si>
  <si>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</si>
  <si>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</si>
  <si>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</si>
  <si>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</si>
  <si>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</si>
  <si>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</si>
  <si>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</si>
  <si>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</si>
  <si>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</si>
  <si>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</si>
  <si>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</si>
  <si>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</si>
  <si>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</si>
  <si>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</si>
  <si>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</si>
  <si>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</si>
  <si>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</si>
  <si>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</si>
  <si>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</si>
  <si>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</si>
  <si>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</si>
  <si>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</si>
  <si>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</si>
  <si>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</si>
  <si>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</si>
  <si>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</si>
  <si>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</si>
  <si>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</si>
  <si>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</si>
  <si>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</si>
  <si>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</si>
  <si>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</si>
  <si>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</si>
  <si>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</si>
  <si>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</si>
  <si>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</si>
  <si>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</si>
  <si>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</si>
  <si>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</si>
  <si>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</si>
  <si>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</si>
  <si>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</si>
  <si>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</si>
  <si>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</si>
  <si>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</si>
  <si>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</si>
  <si>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</si>
  <si>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</si>
  <si>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</si>
  <si>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</si>
  <si>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</si>
  <si>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</si>
  <si>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</si>
  <si>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</si>
  <si>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</si>
  <si>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</si>
  <si>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</si>
  <si>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</si>
  <si>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</si>
  <si>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</si>
  <si>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</si>
  <si>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</si>
  <si>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</si>
  <si>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</si>
  <si>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</si>
  <si>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</si>
  <si>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</si>
  <si>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</si>
  <si>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</si>
  <si>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</si>
  <si>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</si>
  <si>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</si>
  <si>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</si>
  <si>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</si>
  <si>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</si>
  <si>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</si>
  <si>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</si>
  <si>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</si>
  <si>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</si>
  <si>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</si>
  <si>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</si>
  <si>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</si>
  <si>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</si>
  <si>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</si>
  <si>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</si>
  <si>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</si>
  <si>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</si>
  <si>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</si>
  <si>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</si>
  <si>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</si>
  <si>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</si>
  <si>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</si>
  <si>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</si>
  <si>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</si>
  <si>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</si>
  <si>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</si>
  <si>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</si>
  <si>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</si>
  <si>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</si>
  <si>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</si>
  <si>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</si>
  <si>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</si>
  <si>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</si>
  <si>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</si>
  <si>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</si>
  <si>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</si>
  <si>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</si>
  <si>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</si>
  <si>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</si>
  <si>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</si>
  <si>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</si>
  <si>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</si>
  <si>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</si>
  <si>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</si>
  <si>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</si>
  <si>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</si>
  <si>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</si>
  <si>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</si>
  <si>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</si>
  <si>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</si>
  <si>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</si>
  <si>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</si>
  <si>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</si>
  <si>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</si>
  <si>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</si>
  <si>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</si>
  <si>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</si>
  <si>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</si>
  <si>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</si>
  <si>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</si>
  <si>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</si>
  <si>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</si>
  <si>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</si>
  <si>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</si>
  <si>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</si>
  <si>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</si>
  <si>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</si>
  <si>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</si>
  <si>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</si>
  <si>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</si>
  <si>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</si>
  <si>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</si>
  <si>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</si>
  <si>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</si>
  <si>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</si>
  <si>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</si>
  <si>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</si>
  <si>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</si>
  <si>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</si>
  <si>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</si>
  <si>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</si>
  <si>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</si>
  <si>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</si>
  <si>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</si>
  <si>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</si>
  <si>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</si>
  <si>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</si>
  <si>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</si>
  <si>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</si>
  <si>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</si>
  <si>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</si>
  <si>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</si>
  <si>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</si>
  <si>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</si>
  <si>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</si>
  <si>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</si>
  <si>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</si>
  <si>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</si>
  <si>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</si>
  <si>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</si>
  <si>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</si>
  <si>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</si>
  <si>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</si>
  <si>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</si>
  <si>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</si>
  <si>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</si>
  <si>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</si>
  <si>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</si>
  <si>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</si>
  <si>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</si>
  <si>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</si>
  <si>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</si>
  <si>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</si>
  <si>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</si>
  <si>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</si>
  <si>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</si>
  <si>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</si>
  <si>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</si>
  <si>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</si>
  <si>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</si>
  <si>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</si>
  <si>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</si>
  <si>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</si>
  <si>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</si>
  <si>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</si>
  <si>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</si>
  <si>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</si>
  <si>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</si>
  <si>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</si>
  <si>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</si>
  <si>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</si>
  <si>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</si>
  <si>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</si>
  <si>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</si>
  <si>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</si>
  <si>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</si>
  <si>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</si>
  <si>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</si>
  <si>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</si>
  <si>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</si>
  <si>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</si>
  <si>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</si>
  <si>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</si>
  <si>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</si>
  <si>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</si>
  <si>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</si>
  <si>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</si>
  <si>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</si>
  <si>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</si>
  <si>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</si>
  <si>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</si>
  <si>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</si>
  <si>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</si>
  <si>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</si>
  <si>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</si>
  <si>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</si>
  <si>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</si>
  <si>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</si>
  <si>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</si>
  <si>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</si>
  <si>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</si>
  <si>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</si>
  <si>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</si>
  <si>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</si>
  <si>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</si>
  <si>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</si>
  <si>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</si>
  <si>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</si>
  <si>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</si>
  <si>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</si>
  <si>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</si>
  <si>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</si>
  <si>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</si>
  <si>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</si>
  <si>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</si>
  <si>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</si>
  <si>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</si>
  <si>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</si>
  <si>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</si>
  <si>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</si>
  <si>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</si>
  <si>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</si>
  <si>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</si>
  <si>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</si>
  <si>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</si>
  <si>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</si>
  <si>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</si>
  <si>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</si>
  <si>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</si>
  <si>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</si>
  <si>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</si>
  <si>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</si>
  <si>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</si>
  <si>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</si>
  <si>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</si>
  <si>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</si>
  <si>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</si>
  <si>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</si>
  <si>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</si>
  <si>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</si>
  <si>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</si>
  <si>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</si>
  <si>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</si>
  <si>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</si>
  <si>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</si>
  <si>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</si>
  <si>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</si>
  <si>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</si>
  <si>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</si>
  <si>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</si>
  <si>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</si>
  <si>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</si>
  <si>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</si>
  <si>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</si>
  <si>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</si>
  <si>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</si>
  <si>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</si>
  <si>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</si>
  <si>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</si>
  <si>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</si>
  <si>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</si>
  <si>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</si>
  <si>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</si>
  <si>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</si>
  <si>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</si>
  <si>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</si>
  <si>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</si>
  <si>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</si>
  <si>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</si>
  <si>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</si>
  <si>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</si>
  <si>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</si>
  <si>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</si>
  <si>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</si>
  <si>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</si>
  <si>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</si>
  <si>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</si>
  <si>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</si>
  <si>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</si>
  <si>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</si>
  <si>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</si>
  <si>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</si>
  <si>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</si>
  <si>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</si>
  <si>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</si>
  <si>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</si>
  <si>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</si>
  <si>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</si>
  <si>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</si>
  <si>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</si>
  <si>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</si>
  <si>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</si>
  <si>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</si>
  <si>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</si>
  <si>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</si>
  <si>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</si>
  <si>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</si>
  <si>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</si>
  <si>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</si>
  <si>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</si>
  <si>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</si>
  <si>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</si>
  <si>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</si>
  <si>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</si>
  <si>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</si>
  <si>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</si>
  <si>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</si>
  <si>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</si>
  <si>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</si>
  <si>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</si>
  <si>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</si>
  <si>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</si>
  <si>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</si>
  <si>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</si>
  <si>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</si>
  <si>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</si>
  <si>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</si>
  <si>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</si>
  <si>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</si>
  <si>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</si>
  <si>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</si>
  <si>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</si>
  <si>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</si>
  <si>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</si>
  <si>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</si>
  <si>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</si>
  <si>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</si>
  <si>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</si>
  <si>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</si>
  <si>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</si>
  <si>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</si>
  <si>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</si>
  <si>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</si>
  <si>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</si>
  <si>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</si>
  <si>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</si>
  <si>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</si>
  <si>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</si>
  <si>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</si>
  <si>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</si>
  <si>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</si>
  <si>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</si>
  <si>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</si>
  <si>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</si>
  <si>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</si>
  <si>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</si>
  <si>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</si>
  <si>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</si>
  <si>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</si>
  <si>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</si>
  <si>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</si>
  <si>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</si>
  <si>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</si>
  <si>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</si>
  <si>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</si>
  <si>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</si>
  <si>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</si>
  <si>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</si>
  <si>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</si>
  <si>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</si>
  <si>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</si>
  <si>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</si>
  <si>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</si>
  <si>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</si>
  <si>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</si>
  <si>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</si>
  <si>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</si>
  <si>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</si>
  <si>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</si>
  <si>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</si>
  <si>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</si>
  <si>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</si>
  <si>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</si>
  <si>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</si>
  <si>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</si>
  <si>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</si>
  <si>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</si>
  <si>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</si>
  <si>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</si>
  <si>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</si>
  <si>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</si>
  <si>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</si>
  <si>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</si>
  <si>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</si>
  <si>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</si>
  <si>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</si>
  <si>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</si>
  <si>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</si>
  <si>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</si>
  <si>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</si>
  <si>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</si>
  <si>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</si>
  <si>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</si>
  <si>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</si>
  <si>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</si>
  <si>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</si>
  <si>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</si>
  <si>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</si>
  <si>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</si>
  <si>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</si>
  <si>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</si>
  <si>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</si>
  <si>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</si>
  <si>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</si>
  <si>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</si>
  <si>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</si>
  <si>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</si>
  <si>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</si>
  <si>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</si>
  <si>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</si>
  <si>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</si>
  <si>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</si>
  <si>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</si>
  <si>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</si>
  <si>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</si>
  <si>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</si>
  <si>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</si>
  <si>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</si>
  <si>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</si>
  <si>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</si>
  <si>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</si>
  <si>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</si>
  <si>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</si>
  <si>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</si>
  <si>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</si>
  <si>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</si>
  <si>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</si>
  <si>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</si>
  <si>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</si>
  <si>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</si>
  <si>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</si>
  <si>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</si>
  <si>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</si>
  <si>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</si>
  <si>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</si>
  <si>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</si>
  <si>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</si>
  <si>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</si>
  <si>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</si>
  <si>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</si>
  <si>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</si>
  <si>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</si>
  <si>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</si>
  <si>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</si>
  <si>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</si>
  <si>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</si>
  <si>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</si>
  <si>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</si>
  <si>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</si>
  <si>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</si>
  <si>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</si>
  <si>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</si>
  <si>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</si>
  <si>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</si>
  <si>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</si>
  <si>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</si>
  <si>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</si>
  <si>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</si>
  <si>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</si>
  <si>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</si>
  <si>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</si>
  <si>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</si>
  <si>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</si>
  <si>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</si>
  <si>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</si>
  <si>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</si>
  <si>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</si>
  <si>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</si>
  <si>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</si>
  <si>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</si>
  <si>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</si>
  <si>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</si>
  <si>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</si>
  <si>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</si>
  <si>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</si>
  <si>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</si>
  <si>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</si>
  <si>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</si>
  <si>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</si>
  <si>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</si>
  <si>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</si>
  <si>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</si>
  <si>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</si>
  <si>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</si>
  <si>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</si>
  <si>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</si>
  <si>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</si>
  <si>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</si>
  <si>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</si>
  <si>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</si>
  <si>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</si>
  <si>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</si>
  <si>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</si>
  <si>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</si>
  <si>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</si>
  <si>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</si>
  <si>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</si>
  <si>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</si>
  <si>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</si>
  <si>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</si>
  <si>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</si>
  <si>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</si>
  <si>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</si>
  <si>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</si>
  <si>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</si>
  <si>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</si>
  <si>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</si>
  <si>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</si>
  <si>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</si>
  <si>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</si>
  <si>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</si>
  <si>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</si>
  <si>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</si>
  <si>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</si>
  <si>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</si>
  <si>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</si>
  <si>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</si>
  <si>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</si>
  <si>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</si>
  <si>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</si>
  <si>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</si>
  <si>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</si>
  <si>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</si>
  <si>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</si>
  <si>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</si>
  <si>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</si>
  <si>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</si>
  <si>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</si>
  <si>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</si>
  <si>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</si>
  <si>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</si>
  <si>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</si>
  <si>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</si>
  <si>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</si>
  <si>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</si>
  <si>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</si>
  <si>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</si>
  <si>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</si>
  <si>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</si>
  <si>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</si>
  <si>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</si>
  <si>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</si>
  <si>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</si>
  <si>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</si>
  <si>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</si>
  <si>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</si>
  <si>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</si>
  <si>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</si>
  <si>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</si>
  <si>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</si>
  <si>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</si>
  <si>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</si>
  <si>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</si>
  <si>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</si>
  <si>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</si>
  <si>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</si>
  <si>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</si>
  <si>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</si>
  <si>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</si>
  <si>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</si>
  <si>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</si>
  <si>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</si>
  <si>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</si>
  <si>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</si>
  <si>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</si>
  <si>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</si>
  <si>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</si>
  <si>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</si>
  <si>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</si>
  <si>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</si>
  <si>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</si>
  <si>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</si>
  <si>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</si>
  <si>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</si>
  <si>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</si>
  <si>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</si>
  <si>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</si>
  <si>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</si>
  <si>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</si>
  <si>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</si>
  <si>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</si>
  <si>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</si>
  <si>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</si>
  <si>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</si>
  <si>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</si>
  <si>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</si>
  <si>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</si>
  <si>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</si>
  <si>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</si>
  <si>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</si>
  <si>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</si>
  <si>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</si>
  <si>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</si>
  <si>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</si>
  <si>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</si>
  <si>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</si>
  <si>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</si>
  <si>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</si>
  <si>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</si>
  <si>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</si>
  <si>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</si>
  <si>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</si>
  <si>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</si>
  <si>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</si>
  <si>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</si>
  <si>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</si>
  <si>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</si>
  <si>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</si>
  <si>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</si>
  <si>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</si>
  <si>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</si>
  <si>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</si>
  <si>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</si>
  <si>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</si>
  <si>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</si>
  <si>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</si>
  <si>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</si>
  <si>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</si>
  <si>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</si>
  <si>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</si>
  <si>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</si>
  <si>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</si>
  <si>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</si>
  <si>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</si>
  <si>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</si>
  <si>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</si>
  <si>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</si>
  <si>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</si>
  <si>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</si>
  <si>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</si>
  <si>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</si>
  <si>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</si>
  <si>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</si>
  <si>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</si>
  <si>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</si>
  <si>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</si>
  <si>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</si>
  <si>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</si>
  <si>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</si>
  <si>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</si>
  <si>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</si>
  <si>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</si>
  <si>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</si>
  <si>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</si>
  <si>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</si>
  <si>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</si>
  <si>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</si>
  <si>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</si>
  <si>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</si>
  <si>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</si>
  <si>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</si>
  <si>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</si>
  <si>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</si>
  <si>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</si>
  <si>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</si>
  <si>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</si>
  <si>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</si>
  <si>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</si>
  <si>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</si>
  <si>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</si>
  <si>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</si>
  <si>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</si>
  <si>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</si>
  <si>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</si>
  <si>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</si>
  <si>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</si>
  <si>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</si>
  <si>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</si>
  <si>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</si>
  <si>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</si>
  <si>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</si>
  <si>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</si>
  <si>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</si>
  <si>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</si>
  <si>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</si>
  <si>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</si>
  <si>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</si>
  <si>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</si>
  <si>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</si>
  <si>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</si>
  <si>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</si>
  <si>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</si>
  <si>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</si>
  <si>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</si>
  <si>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</si>
  <si>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</si>
  <si>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</si>
  <si>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</si>
  <si>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</si>
  <si>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</si>
  <si>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</si>
  <si>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</si>
  <si>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</si>
  <si>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</si>
  <si>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</si>
  <si>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</si>
  <si>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</si>
  <si>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</si>
  <si>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</si>
  <si>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</si>
  <si>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</si>
  <si>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</si>
  <si>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</si>
  <si>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</si>
  <si>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</si>
  <si>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</si>
  <si>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</si>
  <si>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</si>
  <si>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</si>
  <si>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</si>
  <si>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</si>
  <si>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</si>
  <si>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</si>
  <si>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</si>
  <si>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</si>
  <si>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</si>
  <si>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</si>
  <si>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</si>
  <si>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</si>
  <si>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</si>
  <si>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</si>
  <si>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</si>
  <si>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</si>
  <si>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</si>
  <si>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</si>
  <si>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</si>
  <si>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</si>
  <si>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</si>
  <si>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</si>
  <si>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</si>
  <si>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</si>
  <si>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</si>
  <si>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</si>
  <si>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</si>
  <si>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</si>
  <si>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</si>
  <si>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</si>
  <si>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</si>
  <si>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</si>
  <si>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</si>
  <si>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</si>
  <si>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</si>
  <si>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</si>
  <si>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</si>
  <si>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</si>
  <si>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</si>
  <si>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</si>
  <si>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</si>
  <si>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</si>
  <si>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</si>
  <si>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</si>
  <si>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</si>
  <si>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</si>
  <si>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</si>
  <si>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</si>
  <si>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</si>
  <si>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</si>
  <si>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</si>
  <si>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</si>
  <si>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</si>
  <si>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</si>
  <si>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</si>
  <si>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</si>
  <si>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</si>
  <si>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</si>
  <si>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</si>
  <si>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</si>
  <si>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</si>
  <si>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</si>
  <si>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</si>
  <si>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</si>
  <si>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</si>
  <si>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</si>
  <si>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</si>
  <si>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</si>
  <si>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</si>
  <si>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</si>
  <si>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</si>
  <si>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</si>
  <si>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</si>
  <si>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</si>
  <si>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</si>
  <si>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</si>
  <si>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</si>
  <si>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</si>
  <si>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</si>
  <si>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</si>
  <si>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</si>
  <si>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</si>
  <si>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</si>
  <si>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</si>
  <si>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</si>
  <si>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</si>
  <si>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</si>
  <si>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</si>
  <si>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</si>
  <si>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</si>
  <si>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</si>
  <si>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</si>
  <si>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</si>
  <si>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</si>
  <si>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</si>
  <si>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</si>
  <si>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</si>
  <si>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</si>
  <si>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</si>
  <si>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</si>
  <si>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</si>
  <si>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</si>
  <si>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</si>
  <si>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</si>
  <si>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</si>
  <si>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</si>
  <si>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</si>
  <si>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</si>
  <si>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</si>
  <si>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</si>
  <si>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</si>
  <si>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</si>
  <si>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</si>
  <si>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</si>
  <si>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</si>
  <si>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</si>
  <si>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</si>
  <si>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</si>
  <si>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</si>
  <si>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</si>
  <si>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</si>
  <si>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</si>
  <si>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</si>
  <si>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</si>
  <si>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</si>
  <si>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</si>
  <si>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</si>
  <si>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</si>
  <si>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</si>
  <si>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</si>
  <si>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</si>
  <si>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</si>
  <si>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</si>
  <si>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</si>
  <si>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</si>
  <si>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</si>
  <si>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</si>
  <si>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</si>
  <si>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</si>
  <si>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</si>
  <si>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</si>
  <si>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</si>
  <si>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</si>
  <si>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</si>
  <si>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</si>
  <si>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</si>
  <si>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</si>
  <si>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</si>
  <si>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</si>
  <si>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</si>
  <si>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</si>
  <si>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</si>
  <si>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</si>
  <si>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</si>
  <si>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</si>
  <si>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</si>
  <si>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</si>
  <si>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</si>
  <si>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</si>
  <si>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</si>
  <si>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</si>
  <si>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</si>
  <si>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</si>
  <si>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</si>
  <si>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</si>
  <si>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</si>
  <si>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</si>
  <si>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</si>
  <si>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</si>
  <si>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</si>
  <si>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</si>
  <si>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</si>
  <si>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</si>
  <si>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</si>
  <si>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</si>
  <si>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</si>
  <si>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</si>
  <si>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</si>
  <si>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</si>
  <si>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</si>
  <si>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</si>
  <si>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</si>
  <si>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</si>
  <si>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</si>
  <si>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</si>
  <si>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</si>
  <si>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</si>
  <si>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</si>
  <si>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</si>
  <si>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</si>
  <si>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</si>
  <si>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</si>
  <si>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</si>
  <si>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</si>
  <si>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</si>
  <si>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</si>
  <si>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</si>
  <si>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</si>
  <si>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</si>
  <si>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</si>
  <si>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</si>
  <si>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</si>
  <si>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</si>
  <si>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</si>
  <si>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</si>
  <si>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</si>
  <si>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</si>
  <si>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</si>
  <si>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</si>
  <si>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</si>
  <si>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</si>
  <si>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</si>
  <si>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</si>
  <si>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</si>
  <si>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</si>
  <si>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</si>
  <si>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</si>
  <si>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</si>
  <si>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</si>
  <si>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</si>
  <si>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</si>
  <si>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</si>
  <si>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</si>
  <si>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</si>
  <si>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</si>
  <si>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</si>
  <si>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</si>
  <si>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</si>
  <si>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</si>
  <si>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</si>
  <si>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</si>
  <si>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</si>
  <si>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</si>
  <si>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</si>
  <si>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</si>
  <si>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</si>
  <si>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</si>
  <si>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</si>
  <si>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</si>
  <si>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</si>
  <si>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</si>
  <si>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</si>
  <si>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</si>
  <si>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</si>
  <si>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</si>
  <si>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</si>
  <si>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</si>
  <si>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</si>
  <si>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</si>
  <si>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</si>
  <si>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</si>
  <si>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</si>
  <si>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</si>
  <si>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</si>
  <si>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</si>
  <si>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</si>
  <si>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</si>
  <si>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</si>
  <si>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</si>
  <si>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</si>
  <si>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</si>
  <si>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</si>
  <si>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</si>
  <si>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</si>
  <si>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</si>
  <si>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</si>
  <si>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</si>
  <si>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</si>
  <si>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</si>
  <si>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</si>
  <si>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</si>
  <si>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</si>
  <si>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</si>
  <si>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</si>
  <si>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</si>
  <si>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</si>
  <si>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</si>
  <si>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</si>
  <si>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</si>
  <si>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</si>
  <si>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</si>
  <si>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</si>
  <si>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</si>
  <si>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</si>
  <si>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</si>
  <si>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</si>
  <si>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</si>
  <si>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</si>
  <si>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</si>
  <si>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</si>
  <si>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</si>
  <si>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</si>
  <si>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</si>
  <si>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</si>
  <si>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</si>
  <si>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</si>
  <si>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</si>
  <si>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</si>
  <si>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</si>
  <si>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</si>
  <si>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</si>
  <si>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</si>
  <si>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</si>
  <si>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</si>
  <si>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</si>
  <si>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</si>
  <si>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</si>
  <si>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</si>
  <si>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</si>
  <si>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</si>
  <si>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</si>
  <si>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</si>
  <si>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</si>
  <si>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</si>
  <si>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</si>
  <si>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</si>
  <si>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</si>
  <si>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</si>
  <si>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</si>
  <si>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</si>
  <si>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</si>
  <si>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</si>
  <si>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</si>
  <si>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</si>
  <si>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</si>
  <si>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</si>
  <si>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</si>
  <si>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</si>
  <si>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</si>
  <si>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</si>
  <si>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</si>
  <si>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</si>
  <si>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</si>
  <si>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</si>
  <si>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</si>
  <si>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</si>
  <si>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</si>
  <si>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</si>
  <si>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</si>
  <si>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</si>
  <si>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</si>
  <si>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</si>
  <si>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</si>
  <si>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</si>
  <si>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</si>
  <si>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</si>
  <si>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</si>
  <si>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</si>
  <si>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</si>
  <si>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</si>
  <si>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</si>
  <si>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</si>
  <si>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</si>
  <si>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</si>
  <si>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</si>
  <si>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</si>
  <si>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</si>
  <si>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</si>
  <si>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</si>
  <si>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</si>
  <si>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</si>
  <si>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</si>
  <si>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</si>
  <si>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</si>
  <si>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</si>
  <si>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</si>
  <si>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</si>
  <si>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</si>
  <si>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</si>
  <si>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</si>
  <si>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</si>
  <si>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</si>
  <si>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</si>
  <si>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</si>
  <si>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</si>
  <si>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</si>
  <si>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</si>
  <si>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</si>
  <si>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</si>
  <si>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</si>
  <si>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</si>
  <si>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</si>
  <si>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</si>
  <si>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</si>
  <si>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</si>
  <si>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</si>
  <si>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</si>
  <si>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</si>
  <si>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</si>
  <si>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</si>
  <si>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</si>
  <si>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</si>
  <si>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</si>
  <si>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</si>
  <si>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</si>
  <si>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</si>
  <si>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</si>
  <si>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</si>
  <si>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</si>
  <si>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</si>
  <si>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</si>
  <si>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</si>
  <si>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</si>
  <si>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</si>
  <si>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</si>
  <si>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</si>
  <si>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</si>
  <si>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</si>
  <si>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</si>
  <si>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</si>
  <si>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</si>
  <si>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</si>
  <si>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</si>
  <si>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</si>
  <si>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</si>
  <si>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</si>
  <si>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</si>
  <si>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</si>
  <si>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</si>
  <si>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</si>
  <si>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</si>
  <si>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</si>
  <si>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</si>
  <si>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</si>
  <si>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</si>
  <si>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</si>
  <si>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</si>
  <si>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</si>
  <si>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</si>
  <si>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</si>
  <si>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</si>
  <si>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</si>
  <si>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</si>
  <si>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</si>
  <si>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</si>
  <si>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</si>
  <si>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</si>
  <si>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</si>
  <si>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</si>
  <si>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</si>
  <si>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</si>
  <si>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</si>
  <si>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</si>
  <si>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</si>
  <si>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</si>
  <si>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</si>
  <si>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</si>
  <si>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</si>
  <si>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</si>
  <si>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</si>
  <si>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</si>
  <si>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</si>
  <si>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</si>
  <si>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</si>
  <si>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</si>
  <si>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</si>
  <si>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</si>
  <si>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</si>
  <si>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</si>
  <si>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</si>
  <si>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</si>
  <si>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</si>
  <si>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</si>
  <si>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</si>
  <si>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</si>
  <si>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</si>
  <si>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</si>
  <si>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</si>
  <si>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</si>
  <si>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</si>
  <si>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</si>
  <si>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</si>
  <si>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</si>
  <si>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</si>
  <si>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</si>
  <si>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</si>
  <si>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</si>
  <si>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</si>
  <si>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</si>
  <si>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</si>
  <si>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</si>
  <si>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</si>
  <si>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</si>
  <si>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</si>
  <si>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</si>
  <si>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</si>
  <si>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</si>
  <si>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</si>
  <si>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</si>
  <si>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</si>
  <si>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</si>
  <si>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</si>
  <si>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</si>
  <si>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</si>
  <si>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</si>
  <si>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</si>
  <si>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</si>
  <si>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</si>
  <si>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</si>
  <si>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</si>
  <si>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</si>
  <si>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</si>
  <si>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</si>
  <si>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</si>
  <si>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</si>
  <si>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</si>
  <si>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</si>
  <si>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</si>
  <si>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</si>
  <si>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</si>
  <si>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</si>
  <si>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</si>
  <si>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</si>
  <si>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</si>
  <si>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</si>
  <si>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</si>
  <si>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</si>
  <si>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</si>
  <si>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</si>
  <si>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</si>
  <si>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</si>
  <si>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</si>
  <si>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</si>
  <si>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</si>
  <si>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</si>
  <si>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</si>
  <si>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</si>
  <si>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</si>
  <si>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</si>
  <si>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</si>
  <si>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</si>
  <si>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</si>
  <si>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</si>
  <si>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</si>
  <si>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</si>
  <si>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</si>
  <si>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</si>
  <si>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</si>
  <si>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</si>
  <si>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</si>
  <si>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</si>
  <si>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</si>
  <si>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</si>
  <si>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</si>
  <si>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</si>
  <si>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</si>
  <si>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</si>
  <si>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</si>
  <si>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</si>
  <si>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</si>
  <si>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</si>
  <si>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</si>
  <si>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</si>
  <si>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</si>
  <si>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</si>
  <si>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</si>
  <si>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</si>
  <si>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</si>
  <si>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</si>
  <si>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</si>
  <si>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</si>
  <si>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</si>
  <si>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</si>
  <si>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</si>
  <si>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</si>
  <si>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</si>
  <si>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</si>
  <si>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</si>
  <si>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</si>
  <si>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</si>
  <si>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</si>
  <si>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</si>
  <si>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</si>
  <si>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</si>
  <si>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</si>
  <si>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</si>
  <si>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</si>
  <si>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</si>
  <si>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</si>
  <si>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</si>
  <si>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</si>
  <si>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</si>
  <si>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</si>
  <si>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</si>
  <si>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</si>
  <si>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</si>
  <si>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</si>
  <si>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</si>
  <si>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</si>
  <si>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</si>
  <si>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</si>
  <si>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</si>
  <si>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</si>
  <si>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</si>
  <si>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</si>
  <si>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</si>
  <si>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</si>
  <si>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</si>
  <si>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</si>
  <si>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</si>
  <si>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</si>
  <si>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</si>
  <si>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</si>
  <si>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</si>
  <si>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</si>
  <si>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</si>
  <si>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</si>
  <si>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</si>
  <si>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</si>
  <si>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</si>
  <si>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</si>
  <si>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</si>
  <si>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</si>
  <si>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</si>
  <si>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</si>
  <si>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</si>
  <si>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</si>
  <si>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</si>
  <si>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</si>
  <si>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</si>
  <si>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</si>
  <si>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</si>
  <si>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</si>
  <si>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</si>
  <si>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</si>
  <si>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</si>
  <si>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</si>
  <si>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</si>
  <si>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</si>
  <si>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</si>
  <si>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</si>
  <si>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</si>
  <si>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</si>
  <si>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</si>
  <si>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</si>
  <si>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</si>
  <si>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</si>
  <si>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</si>
  <si>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</si>
  <si>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</si>
  <si>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</si>
  <si>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</si>
  <si>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</si>
  <si>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</si>
  <si>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</si>
  <si>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</si>
  <si>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</si>
  <si>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</si>
  <si>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</si>
  <si>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</si>
  <si>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</si>
  <si>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</si>
  <si>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</si>
  <si>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</si>
  <si>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</si>
  <si>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</si>
  <si>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</si>
  <si>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</si>
  <si>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</si>
  <si>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</si>
  <si>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</si>
  <si>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</si>
  <si>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</si>
  <si>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</si>
  <si>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</si>
  <si>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</si>
  <si>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</si>
  <si>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</si>
  <si>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</si>
  <si>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</si>
  <si>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</si>
  <si>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</si>
  <si>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</si>
  <si>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</si>
  <si>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</si>
  <si>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</si>
  <si>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</si>
  <si>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</si>
  <si>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</si>
  <si>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</si>
  <si>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</si>
  <si>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</si>
  <si>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</si>
  <si>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</si>
  <si>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</si>
  <si>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</si>
  <si>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</si>
  <si>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</si>
  <si>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</si>
  <si>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</si>
  <si>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</si>
  <si>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</si>
  <si>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</si>
  <si>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</si>
  <si>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</si>
  <si>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</si>
  <si>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</si>
  <si>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</si>
  <si>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</si>
  <si>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</si>
  <si>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</si>
  <si>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</si>
  <si>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</si>
  <si>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</si>
  <si>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</si>
  <si>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</si>
  <si>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</si>
  <si>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</si>
  <si>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</si>
  <si>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</si>
  <si>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</si>
  <si>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</si>
  <si>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</si>
  <si>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</si>
  <si>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</si>
  <si>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</si>
  <si>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</si>
  <si>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</si>
  <si>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</si>
  <si>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</si>
  <si>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</si>
  <si>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</si>
  <si>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</si>
  <si>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</si>
  <si>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</si>
  <si>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</si>
  <si>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</si>
  <si>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</si>
  <si>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</si>
  <si>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</si>
  <si>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</si>
  <si>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</si>
  <si>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</si>
  <si>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</si>
  <si>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</si>
  <si>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</si>
  <si>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</si>
  <si>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</si>
  <si>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</si>
  <si>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</si>
  <si>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</si>
  <si>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</si>
  <si>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</si>
  <si>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</si>
  <si>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</si>
  <si>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</si>
  <si>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</si>
  <si>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</si>
  <si>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</si>
  <si>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</si>
  <si>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</si>
  <si>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</si>
  <si>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</si>
  <si>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</si>
  <si>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</si>
  <si>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</si>
  <si>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</si>
  <si>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</si>
  <si>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</si>
  <si>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</si>
  <si>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</si>
  <si>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</si>
  <si>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</si>
  <si>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</si>
  <si>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</si>
  <si>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</si>
  <si>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</si>
  <si>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</si>
  <si>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</si>
  <si>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</si>
  <si>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</si>
  <si>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</si>
  <si>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</si>
  <si>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</si>
  <si>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</si>
  <si>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</si>
  <si>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</si>
  <si>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</si>
  <si>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</si>
  <si>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</si>
  <si>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</si>
  <si>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</si>
  <si>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</si>
  <si>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</si>
  <si>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</si>
  <si>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</si>
  <si>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</si>
  <si>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</si>
  <si>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</si>
  <si>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</si>
  <si>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</si>
  <si>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</si>
  <si>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</si>
  <si>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</si>
  <si>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</si>
  <si>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</si>
  <si>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</si>
  <si>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</si>
  <si>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</si>
  <si>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</si>
  <si>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</si>
  <si>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</si>
  <si>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</si>
  <si>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</si>
  <si>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</si>
  <si>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</si>
  <si>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</si>
  <si>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</si>
  <si>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</si>
  <si>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</si>
  <si>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</si>
  <si>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</si>
  <si>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</si>
  <si>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</si>
  <si>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</si>
  <si>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</si>
  <si>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</si>
  <si>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</si>
  <si>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</si>
  <si>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</si>
  <si>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</si>
  <si>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</si>
  <si>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</si>
  <si>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</si>
  <si>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</si>
  <si>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</si>
  <si>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</si>
  <si>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</si>
  <si>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</si>
  <si>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</si>
  <si>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</si>
  <si>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</si>
  <si>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</si>
  <si>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</si>
  <si>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</si>
  <si>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</si>
  <si>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</si>
  <si>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</si>
  <si>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</si>
  <si>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</si>
  <si>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</si>
  <si>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</si>
  <si>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</si>
  <si>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</si>
  <si>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</si>
  <si>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</si>
  <si>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</si>
  <si>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</si>
  <si>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</si>
  <si>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</si>
  <si>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</si>
  <si>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</si>
  <si>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</si>
  <si>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</si>
  <si>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</si>
  <si>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</si>
  <si>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</si>
  <si>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</si>
  <si>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</si>
  <si>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</si>
  <si>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</si>
  <si>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</si>
  <si>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</si>
  <si>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</si>
  <si>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</si>
  <si>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</si>
  <si>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</si>
  <si>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</si>
  <si>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</si>
  <si>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</si>
  <si>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</si>
  <si>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</si>
  <si>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</si>
  <si>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</si>
  <si>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</si>
  <si>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</si>
  <si>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</si>
  <si>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</si>
  <si>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</si>
  <si>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</si>
  <si>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</si>
  <si>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</si>
  <si>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</si>
  <si>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</si>
  <si>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</si>
  <si>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</si>
  <si>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</si>
  <si>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</si>
  <si>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</si>
  <si>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</si>
  <si>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</si>
  <si>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</si>
  <si>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</si>
  <si>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</si>
  <si>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</si>
  <si>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</si>
  <si>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</si>
  <si>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</si>
  <si>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</si>
  <si>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</si>
  <si>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</si>
  <si>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</si>
  <si>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</si>
  <si>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</si>
  <si>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</si>
  <si>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</si>
  <si>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</si>
  <si>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</si>
  <si>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</si>
  <si>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</si>
  <si>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</si>
  <si>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</si>
  <si>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</si>
  <si>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</si>
  <si>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</si>
  <si>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</si>
  <si>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</si>
  <si>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</si>
  <si>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</si>
  <si>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</si>
  <si>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</si>
  <si>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</si>
  <si>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</si>
  <si>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</si>
  <si>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</si>
  <si>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</si>
  <si>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</si>
  <si>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</si>
  <si>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</si>
  <si>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</si>
  <si>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</si>
  <si>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</si>
  <si>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</si>
  <si>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</si>
  <si>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</si>
  <si>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</si>
  <si>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</si>
  <si>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</si>
  <si>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</si>
  <si>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</si>
  <si>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</si>
  <si>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</si>
  <si>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</si>
  <si>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</si>
  <si>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</si>
  <si>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</si>
  <si>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</si>
  <si>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</si>
  <si>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</si>
  <si>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</si>
  <si>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</si>
  <si>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</si>
  <si>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</si>
  <si>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</si>
  <si>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</si>
  <si>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</si>
  <si>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</si>
  <si>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</si>
  <si>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</si>
  <si>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</si>
  <si>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</si>
  <si>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</si>
  <si>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</si>
  <si>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</si>
  <si>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</si>
  <si>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</si>
  <si>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</si>
  <si>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</si>
  <si>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</si>
  <si>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</si>
  <si>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</si>
  <si>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</si>
  <si>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</si>
  <si>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</si>
  <si>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</si>
  <si>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</si>
  <si>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</si>
  <si>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</si>
  <si>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</si>
  <si>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</si>
  <si>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</si>
  <si>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</si>
  <si>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</si>
  <si>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</si>
  <si>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</si>
  <si>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</si>
  <si>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</si>
  <si>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</si>
  <si>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</si>
  <si>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</si>
  <si>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</si>
  <si>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</si>
  <si>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</si>
  <si>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</si>
  <si>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</si>
  <si>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</si>
  <si>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</si>
  <si>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</si>
  <si>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</si>
  <si>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</si>
  <si>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</si>
  <si>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</si>
  <si>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</si>
  <si>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</si>
  <si>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</si>
  <si>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</si>
  <si>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</si>
  <si>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</si>
  <si>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</si>
  <si>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</si>
  <si>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</si>
  <si>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</si>
  <si>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</si>
  <si>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</si>
  <si>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</si>
  <si>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</si>
  <si>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</si>
  <si>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</si>
  <si>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</si>
  <si>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</si>
  <si>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</si>
  <si>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</si>
  <si>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</si>
  <si>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</si>
  <si>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</si>
  <si>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</si>
  <si>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</si>
  <si>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</si>
  <si>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</si>
  <si>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</si>
  <si>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</si>
  <si>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</si>
  <si>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</si>
  <si>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</si>
  <si>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</si>
  <si>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</si>
  <si>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</si>
  <si>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</si>
  <si>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</si>
  <si>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</si>
  <si>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</si>
  <si>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</si>
  <si>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</si>
  <si>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</si>
  <si>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</si>
  <si>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</si>
  <si>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</si>
  <si>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</si>
  <si>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</si>
  <si>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</si>
  <si>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</si>
  <si>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</si>
  <si>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</si>
  <si>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</si>
  <si>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</si>
  <si>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</si>
  <si>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</si>
  <si>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</si>
  <si>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</si>
  <si>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</si>
  <si>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</si>
  <si>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</si>
  <si>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</si>
  <si>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</si>
  <si>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</si>
  <si>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</si>
  <si>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</si>
  <si>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</si>
  <si>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</si>
  <si>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</si>
  <si>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</si>
  <si>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</si>
  <si>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</si>
  <si>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</si>
  <si>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</si>
  <si>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</si>
  <si>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</si>
  <si>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</si>
  <si>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</si>
  <si>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</si>
  <si>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</si>
  <si>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</si>
  <si>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</si>
  <si>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</si>
  <si>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</si>
  <si>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</si>
  <si>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</si>
  <si>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</si>
  <si>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</si>
  <si>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</si>
  <si>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</si>
  <si>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</si>
  <si>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</si>
  <si>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</si>
  <si>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</si>
  <si>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</si>
  <si>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</si>
  <si>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</si>
  <si>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</si>
  <si>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</si>
  <si>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</si>
  <si>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</si>
  <si>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</si>
  <si>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</si>
  <si>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</si>
  <si>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</si>
  <si>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</si>
  <si>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</si>
  <si>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</si>
  <si>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</si>
  <si>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</si>
  <si>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</si>
  <si>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</si>
  <si>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</si>
  <si>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</si>
  <si>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</si>
  <si>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</si>
  <si>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</si>
  <si>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</si>
  <si>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</si>
  <si>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</si>
  <si>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</si>
  <si>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</si>
  <si>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</si>
  <si>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</si>
  <si>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</si>
  <si>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</si>
  <si>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</si>
  <si>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</si>
  <si>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</si>
  <si>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</si>
  <si>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</si>
  <si>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</si>
  <si>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</si>
  <si>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</si>
  <si>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</si>
  <si>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</si>
  <si>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</si>
  <si>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</si>
  <si>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</si>
  <si>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</si>
  <si>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</si>
  <si>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</si>
  <si>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</si>
  <si>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</si>
  <si>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</si>
  <si>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</si>
  <si>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</si>
  <si>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</si>
  <si>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</si>
  <si>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</si>
  <si>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</si>
  <si>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</si>
  <si>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</si>
  <si>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</si>
  <si>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</si>
  <si>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</si>
  <si>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</si>
  <si>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</si>
  <si>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</si>
  <si>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</si>
  <si>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</si>
  <si>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</si>
  <si>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</si>
  <si>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</si>
  <si>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</si>
  <si>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</si>
  <si>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</si>
  <si>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</si>
  <si>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</si>
  <si>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</si>
  <si>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</si>
  <si>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</si>
  <si>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</si>
  <si>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</si>
  <si>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</si>
  <si>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</si>
  <si>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</si>
  <si>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</si>
  <si>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</si>
  <si>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</si>
  <si>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</si>
  <si>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</si>
  <si>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</si>
  <si>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</si>
  <si>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</si>
  <si>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</si>
  <si>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</si>
  <si>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</si>
  <si>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</si>
  <si>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</si>
  <si>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</si>
  <si>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</si>
  <si>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</si>
  <si>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</si>
  <si>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</si>
  <si>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</si>
  <si>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</si>
  <si>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</si>
  <si>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</si>
  <si>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</si>
  <si>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</si>
  <si>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</si>
  <si>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</si>
  <si>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</si>
  <si>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</si>
  <si>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</si>
  <si>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</si>
  <si>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</si>
  <si>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</si>
  <si>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</si>
  <si>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</si>
  <si>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</si>
  <si>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</si>
  <si>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</si>
  <si>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</si>
  <si>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</si>
  <si>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</si>
  <si>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</si>
  <si>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</si>
  <si>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</si>
  <si>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</si>
  <si>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</si>
  <si>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</si>
  <si>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</si>
  <si>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</si>
  <si>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</si>
  <si>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</si>
  <si>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</si>
  <si>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</si>
  <si>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</si>
  <si>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</si>
  <si>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</si>
  <si>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</si>
  <si>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</si>
  <si>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</si>
  <si>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</si>
  <si>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</si>
  <si>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</si>
  <si>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</si>
  <si>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</si>
  <si>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</si>
  <si>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</si>
  <si>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</si>
  <si>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</si>
  <si>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</si>
  <si>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</si>
  <si>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</si>
  <si>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</si>
  <si>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</si>
  <si>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</si>
  <si>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</si>
  <si>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</si>
  <si>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</si>
  <si>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</si>
  <si>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</si>
  <si>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</si>
  <si>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</si>
  <si>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</si>
  <si>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</si>
  <si>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</si>
  <si>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</si>
  <si>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</si>
  <si>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</si>
  <si>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</si>
  <si>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</si>
  <si>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</si>
  <si>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</si>
  <si>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</si>
  <si>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</si>
  <si>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</si>
  <si>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</si>
  <si>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</si>
  <si>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</si>
  <si>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</si>
  <si>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</si>
  <si>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</si>
  <si>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</si>
  <si>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</si>
  <si>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</si>
  <si>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</si>
  <si>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</si>
  <si>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</si>
  <si>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</si>
  <si>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</si>
  <si>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</si>
  <si>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</si>
  <si>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</si>
  <si>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</si>
  <si>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</si>
  <si>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</si>
  <si>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</si>
  <si>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</si>
  <si>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</si>
  <si>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</si>
  <si>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</si>
  <si>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</si>
  <si>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</si>
  <si>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</si>
  <si>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</si>
  <si>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</si>
  <si>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</si>
  <si>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</si>
  <si>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</si>
  <si>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</si>
  <si>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</si>
  <si>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</si>
  <si>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</si>
  <si>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</si>
  <si>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</si>
  <si>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</si>
  <si>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</si>
  <si>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</si>
  <si>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</si>
  <si>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</si>
  <si>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</si>
  <si>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</si>
  <si>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</si>
  <si>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</si>
  <si>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</si>
  <si>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</si>
  <si>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</si>
  <si>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</si>
  <si>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</si>
  <si>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</si>
  <si>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</si>
  <si>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</si>
  <si>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</si>
  <si>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</si>
  <si>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</si>
  <si>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</si>
  <si>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</si>
  <si>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</si>
  <si>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</si>
  <si>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</si>
  <si>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</si>
  <si>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</si>
  <si>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</si>
  <si>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</si>
  <si>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</si>
  <si>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</si>
  <si>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</si>
  <si>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</si>
  <si>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</si>
  <si>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</si>
  <si>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</si>
  <si>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</si>
  <si>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</si>
  <si>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</si>
  <si>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</si>
  <si>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</si>
  <si>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</si>
  <si>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</si>
  <si>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</si>
  <si>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</si>
  <si>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</si>
  <si>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</si>
  <si>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</si>
  <si>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</si>
  <si>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</si>
  <si>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</si>
  <si>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</si>
  <si>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</si>
  <si>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</si>
  <si>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</si>
  <si>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</si>
  <si>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</si>
  <si>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</si>
  <si>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</si>
  <si>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</si>
  <si>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</si>
  <si>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</si>
  <si>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</si>
  <si>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</si>
  <si>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</si>
  <si>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</si>
  <si>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</si>
  <si>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</si>
  <si>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</si>
  <si>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</si>
  <si>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</si>
  <si>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</si>
  <si>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</si>
  <si>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</si>
  <si>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</si>
  <si>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</si>
  <si>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</si>
  <si>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</si>
  <si>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</si>
  <si>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</si>
  <si>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</si>
  <si>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</si>
  <si>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</si>
  <si>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</si>
  <si>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</si>
  <si>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</si>
  <si>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</si>
  <si>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</si>
  <si>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</si>
  <si>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</si>
  <si>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</si>
  <si>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</si>
  <si>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</si>
  <si>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</si>
  <si>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</si>
  <si>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</si>
  <si>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</si>
  <si>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</si>
  <si>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</si>
  <si>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</si>
  <si>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</si>
  <si>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</si>
  <si>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</si>
  <si>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</si>
  <si>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</si>
  <si>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</si>
  <si>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</si>
  <si>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</si>
  <si>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</si>
  <si>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</si>
  <si>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</si>
  <si>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</si>
  <si>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</si>
  <si>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</si>
  <si>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</si>
  <si>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</si>
  <si>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</si>
  <si>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</si>
  <si>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</si>
  <si>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</si>
  <si>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</si>
  <si>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</si>
  <si>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</si>
  <si>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</si>
  <si>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</si>
  <si>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</si>
  <si>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</si>
  <si>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</si>
  <si>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</si>
  <si>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</si>
  <si>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</si>
  <si>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</si>
  <si>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</si>
  <si>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</si>
  <si>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</si>
  <si>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</si>
  <si>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</si>
  <si>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</si>
  <si>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</si>
  <si>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</si>
  <si>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</si>
  <si>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</si>
  <si>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</si>
  <si>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</si>
  <si>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</si>
  <si>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</si>
  <si>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</si>
  <si>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</si>
  <si>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</si>
  <si>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</si>
  <si>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</si>
  <si>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</si>
  <si>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</si>
  <si>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</si>
  <si>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</si>
  <si>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</si>
  <si>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</si>
  <si>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</si>
  <si>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</si>
  <si>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</si>
  <si>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</si>
  <si>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</si>
  <si>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</si>
  <si>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</si>
  <si>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</si>
  <si>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</si>
  <si>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</si>
  <si>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</si>
  <si>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</si>
  <si>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</si>
  <si>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</si>
  <si>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</si>
  <si>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</si>
  <si>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</si>
  <si>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</si>
  <si>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</si>
  <si>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</si>
  <si>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</si>
  <si>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</si>
  <si>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</si>
  <si>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</si>
  <si>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</si>
  <si>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</si>
  <si>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</si>
  <si>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</si>
  <si>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</si>
  <si>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</si>
  <si>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</si>
  <si>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</si>
  <si>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</si>
  <si>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</si>
  <si>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</si>
  <si>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</si>
  <si>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</si>
  <si>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</si>
  <si>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</si>
  <si>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</si>
  <si>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</si>
  <si>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</si>
  <si>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</si>
  <si>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</si>
  <si>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</si>
  <si>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</si>
  <si>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</si>
  <si>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</si>
  <si>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</si>
  <si>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</si>
  <si>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</si>
  <si>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</si>
  <si>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</si>
  <si>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</si>
  <si>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</si>
  <si>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</si>
  <si>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</si>
  <si>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</si>
  <si>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</si>
  <si>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</si>
  <si>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</si>
  <si>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</si>
  <si>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</si>
  <si>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</si>
  <si>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</si>
  <si>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</si>
  <si>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</si>
  <si>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</si>
  <si>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</si>
  <si>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</si>
  <si>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</si>
  <si>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</si>
  <si>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</si>
  <si>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</si>
  <si>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</si>
  <si>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</si>
  <si>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</si>
  <si>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</si>
  <si>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</si>
  <si>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</si>
  <si>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</si>
  <si>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</si>
  <si>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</si>
  <si>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</si>
  <si>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</si>
  <si>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</si>
  <si>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</si>
  <si>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</si>
  <si>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</si>
  <si>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</si>
  <si>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</si>
  <si>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</si>
  <si>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</si>
  <si>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</si>
  <si>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</si>
  <si>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</si>
  <si>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</si>
  <si>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</si>
  <si>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</si>
  <si>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</si>
  <si>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</si>
  <si>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</si>
  <si>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</si>
  <si>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</si>
  <si>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</si>
  <si>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</si>
  <si>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</si>
  <si>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</si>
  <si>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</si>
  <si>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</si>
  <si>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</si>
  <si>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</si>
  <si>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</si>
  <si>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</si>
  <si>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</si>
  <si>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</si>
  <si>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</si>
  <si>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</si>
  <si>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</si>
  <si>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</si>
  <si>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</si>
  <si>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</si>
  <si>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</si>
  <si>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</si>
  <si>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</si>
  <si>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</si>
  <si>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</si>
  <si>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</si>
  <si>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</si>
  <si>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</si>
  <si>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</si>
  <si>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</si>
  <si>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</si>
  <si>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</si>
  <si>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</si>
  <si>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</si>
  <si>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</si>
  <si>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</si>
  <si>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</si>
  <si>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</si>
  <si>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</si>
  <si>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</si>
  <si>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</si>
  <si>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</si>
  <si>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</si>
  <si>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</si>
  <si>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</si>
  <si>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</si>
  <si>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</si>
  <si>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</si>
  <si>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</si>
  <si>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</si>
  <si>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</si>
  <si>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</si>
  <si>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</si>
  <si>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</si>
  <si>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</si>
  <si>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</si>
  <si>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</si>
  <si>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</si>
  <si>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</si>
  <si>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</si>
  <si>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</si>
  <si>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</si>
  <si>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</si>
  <si>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</si>
  <si>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</si>
  <si>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</si>
  <si>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</si>
  <si>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</si>
  <si>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</si>
  <si>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</si>
  <si>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</si>
  <si>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</si>
  <si>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</si>
  <si>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</si>
  <si>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</si>
  <si>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</si>
  <si>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</si>
  <si>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</si>
  <si>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</si>
  <si>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</si>
  <si>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</si>
  <si>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</si>
  <si>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</si>
  <si>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</si>
  <si>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</si>
  <si>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</si>
  <si>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</si>
  <si>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</si>
  <si>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</si>
  <si>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</si>
  <si>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</si>
  <si>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</si>
  <si>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</si>
  <si>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</si>
  <si>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</si>
  <si>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</si>
  <si>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</si>
  <si>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</si>
  <si>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</si>
  <si>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</si>
  <si>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</si>
  <si>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</si>
  <si>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</si>
  <si>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</si>
  <si>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</si>
  <si>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</si>
  <si>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</si>
  <si>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</si>
  <si>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</si>
  <si>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</si>
  <si>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</si>
  <si>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</si>
  <si>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</si>
  <si>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</si>
  <si>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</si>
  <si>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</si>
  <si>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</si>
  <si>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</si>
  <si>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</si>
  <si>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</si>
  <si>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</si>
  <si>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</si>
  <si>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</si>
  <si>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</si>
  <si>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</si>
  <si>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</si>
  <si>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</si>
  <si>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</si>
  <si>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</si>
  <si>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</si>
  <si>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</si>
  <si>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</si>
  <si>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</si>
  <si>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</si>
  <si>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</si>
  <si>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</si>
  <si>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</si>
  <si>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</si>
  <si>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</si>
  <si>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</si>
  <si>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</si>
  <si>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</si>
  <si>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</si>
  <si>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</si>
  <si>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</si>
  <si>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</si>
  <si>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</si>
  <si>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</si>
  <si>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</si>
  <si>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</si>
  <si>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</si>
  <si>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</si>
  <si>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</si>
  <si>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</si>
  <si>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</si>
  <si>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</si>
  <si>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</si>
  <si>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</si>
  <si>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</si>
  <si>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</si>
  <si>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</si>
  <si>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</si>
  <si>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</si>
  <si>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</si>
  <si>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</si>
  <si>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</si>
  <si>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</si>
  <si>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</si>
  <si>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</si>
  <si>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</si>
  <si>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</si>
  <si>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</si>
  <si>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</si>
  <si>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</si>
  <si>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</si>
  <si>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</si>
  <si>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</si>
  <si>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</si>
  <si>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</si>
  <si>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</si>
  <si>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</si>
  <si>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</si>
  <si>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</si>
  <si>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</si>
  <si>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</si>
  <si>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</si>
  <si>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</si>
  <si>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</si>
  <si>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</si>
  <si>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</si>
  <si>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</si>
  <si>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</si>
  <si>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</si>
  <si>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</si>
  <si>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</si>
  <si>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</si>
  <si>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</si>
  <si>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</si>
  <si>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</si>
  <si>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</si>
  <si>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</si>
  <si>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</si>
  <si>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</si>
  <si>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</si>
  <si>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</si>
  <si>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</si>
  <si>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</si>
  <si>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</si>
  <si>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</si>
  <si>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</si>
  <si>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</si>
  <si>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</si>
  <si>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</si>
  <si>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</si>
  <si>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</si>
  <si>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</si>
  <si>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</si>
  <si>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</si>
  <si>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</si>
  <si>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</si>
  <si>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</si>
  <si>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</si>
  <si>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</si>
  <si>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</si>
  <si>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</si>
  <si>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</si>
  <si>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</si>
  <si>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</si>
  <si>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</si>
  <si>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</si>
  <si>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</si>
  <si>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</si>
  <si>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</si>
  <si>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</si>
  <si>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</si>
  <si>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</si>
  <si>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</si>
  <si>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</si>
  <si>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</si>
  <si>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</si>
  <si>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</si>
  <si>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</si>
  <si>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</si>
  <si>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</si>
  <si>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</si>
  <si>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</si>
  <si>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</si>
  <si>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</si>
  <si>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</si>
  <si>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</si>
  <si>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</si>
  <si>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</si>
  <si>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</si>
  <si>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</si>
  <si>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</si>
  <si>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</si>
  <si>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</si>
  <si>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</si>
  <si>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</si>
  <si>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</si>
  <si>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</si>
  <si>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</si>
  <si>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</si>
  <si>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</si>
  <si>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</si>
  <si>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</si>
  <si>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</si>
  <si>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</si>
  <si>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</si>
  <si>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</si>
  <si>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</si>
  <si>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</si>
  <si>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</si>
  <si>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</si>
  <si>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</si>
  <si>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</si>
  <si>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</si>
  <si>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</si>
  <si>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</si>
  <si>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</si>
  <si>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</si>
  <si>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</si>
  <si>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</si>
  <si>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</si>
  <si>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</si>
  <si>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</si>
  <si>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</si>
  <si>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</si>
  <si>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</si>
  <si>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</si>
  <si>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</si>
  <si>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</si>
  <si>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</si>
  <si>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</si>
  <si>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</si>
  <si>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</si>
  <si>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</si>
  <si>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</si>
  <si>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</si>
  <si>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</si>
  <si>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</si>
  <si>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</si>
  <si>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</si>
  <si>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</si>
  <si>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</si>
  <si>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</si>
  <si>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</si>
  <si>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</si>
  <si>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</si>
  <si>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</si>
  <si>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</si>
  <si>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</si>
  <si>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</si>
  <si>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</si>
  <si>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</si>
  <si>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</si>
  <si>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</si>
  <si>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</si>
  <si>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</si>
  <si>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</si>
  <si>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</si>
  <si>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</si>
  <si>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</si>
  <si>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</si>
  <si>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</si>
  <si>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</si>
  <si>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</si>
  <si>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</si>
  <si>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</si>
  <si>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</si>
  <si>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</si>
  <si>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</si>
  <si>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</si>
  <si>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</si>
  <si>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</si>
  <si>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</si>
  <si>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</si>
  <si>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</si>
  <si>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</si>
  <si>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</si>
  <si>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</si>
  <si>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</si>
  <si>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</si>
  <si>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</si>
  <si>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</si>
  <si>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</si>
  <si>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</si>
  <si>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</si>
  <si>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</si>
  <si>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</si>
  <si>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</si>
  <si>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</si>
  <si>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</si>
  <si>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</si>
  <si>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</si>
  <si>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</si>
  <si>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</si>
  <si>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</si>
  <si>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</si>
  <si>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</si>
  <si>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</si>
  <si>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</si>
  <si>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</si>
  <si>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</si>
  <si>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</si>
  <si>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</si>
  <si>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</si>
  <si>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</si>
  <si>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</si>
  <si>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</si>
  <si>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</si>
  <si>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</si>
  <si>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</si>
  <si>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</si>
  <si>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</si>
  <si>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</si>
  <si>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</si>
  <si>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</si>
  <si>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</si>
  <si>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</si>
  <si>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</si>
  <si>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</si>
  <si>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</si>
  <si>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</si>
  <si>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</si>
  <si>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</si>
  <si>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</si>
  <si>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</si>
  <si>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</si>
  <si>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</si>
  <si>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</si>
  <si>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</si>
  <si>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</si>
  <si>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</si>
  <si>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</si>
  <si>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</si>
  <si>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</si>
  <si>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</si>
  <si>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</si>
  <si>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</si>
  <si>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</si>
  <si>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</si>
  <si>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</si>
  <si>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</si>
  <si>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</si>
  <si>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</si>
  <si>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</si>
  <si>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</si>
  <si>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</si>
  <si>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</si>
  <si>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</si>
  <si>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</si>
  <si>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</si>
  <si>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</si>
  <si>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</si>
  <si>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</si>
  <si>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</si>
  <si>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</si>
  <si>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</si>
  <si>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</si>
  <si>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</si>
  <si>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</si>
  <si>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</si>
  <si>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</si>
  <si>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</si>
  <si>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</si>
  <si>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</si>
  <si>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</si>
  <si>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</si>
  <si>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</si>
  <si>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</si>
  <si>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</si>
  <si>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</si>
  <si>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</si>
  <si>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</si>
  <si>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</si>
  <si>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</si>
  <si>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</si>
  <si>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</si>
  <si>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</si>
  <si>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</si>
  <si>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</si>
  <si>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</si>
  <si>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</si>
  <si>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</si>
  <si>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</si>
  <si>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</si>
  <si>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</si>
  <si>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</si>
  <si>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</si>
  <si>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</si>
  <si>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</si>
  <si>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</si>
  <si>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</si>
  <si>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</si>
  <si>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</si>
  <si>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</si>
  <si>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</si>
  <si>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</si>
  <si>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</si>
  <si>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</si>
  <si>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</si>
  <si>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</si>
  <si>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</si>
  <si>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</si>
  <si>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</si>
  <si>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</si>
  <si>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</si>
  <si>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</si>
  <si>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</si>
  <si>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</si>
  <si>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</si>
  <si>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</si>
  <si>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</si>
  <si>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</si>
  <si>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</si>
  <si>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</si>
  <si>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</si>
  <si>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</si>
  <si>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</si>
  <si>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</si>
  <si>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</si>
  <si>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</si>
  <si>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</si>
  <si>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</si>
  <si>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</si>
  <si>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</si>
  <si>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</si>
  <si>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</si>
  <si>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</si>
  <si>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</si>
  <si>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</si>
  <si>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</si>
  <si>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</si>
  <si>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</si>
  <si>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</si>
  <si>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</si>
  <si>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</si>
  <si>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</si>
  <si>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</si>
  <si>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</si>
  <si>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</si>
  <si>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</si>
  <si>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</si>
  <si>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</si>
  <si>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</si>
  <si>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</si>
  <si>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</si>
  <si>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</si>
  <si>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</si>
  <si>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</si>
  <si>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</si>
  <si>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</si>
  <si>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</si>
  <si>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</si>
  <si>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</si>
  <si>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</si>
  <si>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</si>
  <si>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</si>
  <si>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</si>
  <si>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</si>
  <si>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</si>
  <si>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</si>
  <si>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</si>
  <si>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</si>
  <si>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</si>
  <si>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</si>
  <si>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</si>
  <si>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</si>
  <si>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</si>
  <si>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</si>
  <si>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</si>
  <si>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</si>
  <si>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</si>
  <si>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</si>
  <si>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</si>
  <si>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</si>
  <si>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</si>
  <si>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</si>
  <si>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</si>
  <si>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</si>
  <si>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</si>
  <si>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</si>
  <si>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</si>
  <si>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</si>
  <si>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</si>
  <si>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</si>
  <si>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</si>
  <si>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</si>
  <si>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</si>
  <si>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</si>
  <si>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</si>
  <si>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</si>
  <si>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</si>
  <si>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</si>
  <si>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</si>
  <si>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</si>
  <si>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</si>
  <si>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</si>
  <si>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</si>
  <si>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</si>
  <si>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</si>
  <si>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</si>
  <si>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</si>
  <si>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</si>
  <si>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</si>
  <si>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</si>
  <si>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</si>
  <si>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</si>
  <si>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</si>
  <si>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</si>
  <si>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</si>
  <si>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</si>
  <si>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</si>
  <si>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</si>
  <si>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</si>
  <si>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</si>
  <si>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</si>
  <si>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</si>
  <si>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</si>
  <si>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</si>
  <si>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</si>
  <si>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</si>
  <si>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</si>
  <si>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</si>
  <si>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</si>
  <si>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</si>
  <si>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</si>
  <si>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</si>
  <si>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</si>
  <si>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</si>
  <si>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</si>
  <si>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</si>
  <si>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</si>
  <si>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</si>
  <si>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</si>
  <si>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</si>
  <si>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</si>
  <si>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</si>
  <si>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</si>
  <si>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</si>
  <si>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</si>
  <si>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</si>
  <si>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</si>
  <si>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</si>
  <si>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</si>
  <si>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</si>
  <si>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</si>
  <si>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</si>
  <si>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</si>
  <si>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</si>
  <si>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</si>
  <si>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</si>
  <si>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</si>
  <si>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</si>
  <si>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</si>
  <si>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</si>
  <si>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</si>
  <si>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</si>
  <si>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</si>
  <si>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</si>
  <si>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</si>
  <si>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</si>
  <si>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</si>
  <si>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</si>
  <si>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</si>
  <si>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</si>
  <si>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</si>
  <si>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</si>
  <si>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</si>
  <si>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</si>
  <si>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</si>
  <si>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</si>
  <si>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</si>
  <si>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</si>
  <si>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</si>
  <si>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</si>
  <si>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</si>
  <si>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</si>
  <si>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</si>
  <si>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</si>
  <si>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</si>
  <si>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</si>
  <si>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</si>
  <si>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</si>
  <si>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</si>
  <si>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</si>
  <si>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</si>
  <si>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</si>
  <si>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</si>
  <si>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</si>
  <si>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</si>
  <si>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</si>
  <si>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</si>
  <si>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</si>
  <si>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</si>
  <si>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</si>
  <si>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</si>
  <si>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</si>
  <si>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</si>
  <si>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</si>
  <si>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</si>
  <si>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</si>
  <si>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</si>
  <si>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</si>
  <si>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</si>
  <si>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</si>
  <si>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</si>
  <si>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</si>
  <si>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</si>
  <si>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</si>
  <si>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</si>
  <si>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</si>
  <si>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</si>
  <si>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</si>
  <si>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</si>
  <si>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</si>
  <si>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</si>
  <si>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</si>
  <si>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</si>
  <si>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</si>
  <si>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</si>
  <si>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</si>
  <si>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</si>
  <si>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</si>
  <si>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</si>
  <si>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</si>
  <si>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</si>
  <si>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</si>
  <si>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</si>
  <si>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</si>
  <si>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</si>
  <si>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</si>
  <si>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</si>
  <si>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</si>
  <si>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</si>
  <si>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</si>
  <si>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</si>
  <si>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</si>
  <si>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</si>
  <si>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</si>
  <si>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</si>
  <si>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</si>
  <si>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</si>
  <si>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</si>
  <si>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</si>
  <si>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</si>
  <si>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</si>
  <si>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</si>
  <si>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</si>
  <si>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</si>
  <si>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</si>
  <si>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</si>
  <si>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</si>
  <si>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</si>
  <si>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</si>
  <si>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</si>
  <si>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</si>
  <si>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</si>
  <si>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</si>
  <si>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</si>
  <si>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</si>
  <si>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</si>
  <si>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</si>
  <si>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</si>
  <si>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</si>
  <si>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</si>
  <si>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</si>
  <si>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</si>
  <si>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</si>
  <si>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</si>
  <si>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</si>
  <si>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</si>
  <si>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</si>
  <si>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</si>
  <si>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</si>
  <si>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</si>
  <si>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</si>
  <si>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</si>
  <si>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</si>
  <si>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</si>
  <si>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</si>
  <si>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</si>
  <si>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</si>
  <si>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</si>
  <si>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</si>
  <si>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</si>
  <si>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</si>
  <si>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</si>
  <si>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</si>
  <si>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</si>
  <si>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</si>
  <si>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</si>
  <si>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</si>
  <si>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</si>
  <si>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</si>
  <si>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</si>
  <si>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</si>
  <si>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</si>
  <si>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</si>
  <si>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</si>
  <si>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</si>
  <si>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</si>
  <si>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</si>
  <si>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</si>
  <si>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</si>
  <si>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</si>
  <si>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</si>
  <si>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</si>
  <si>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</si>
  <si>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</si>
  <si>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</si>
  <si>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</si>
  <si>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</si>
  <si>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</si>
  <si>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</si>
  <si>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</si>
  <si>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</si>
  <si>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</si>
  <si>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</si>
  <si>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</si>
  <si>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</si>
  <si>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</si>
  <si>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</si>
  <si>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</si>
  <si>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</si>
  <si>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</si>
  <si>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</si>
  <si>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</si>
  <si>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</si>
  <si>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</si>
  <si>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</si>
  <si>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</si>
  <si>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</si>
  <si>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</si>
  <si>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</si>
  <si>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</si>
  <si>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</si>
  <si>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</si>
  <si>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</si>
  <si>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</si>
  <si>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</si>
  <si>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</si>
  <si>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</si>
  <si>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</si>
  <si>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</si>
  <si>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</si>
  <si>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</si>
  <si>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</si>
  <si>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</si>
  <si>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</si>
  <si>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</si>
  <si>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</si>
  <si>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</si>
  <si>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</si>
  <si>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</si>
  <si>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</si>
  <si>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</si>
  <si>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</si>
  <si>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</si>
  <si>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</si>
  <si>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</si>
  <si>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</si>
  <si>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</si>
  <si>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</si>
  <si>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</si>
  <si>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</si>
  <si>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</si>
  <si>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</si>
  <si>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</si>
  <si>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</si>
  <si>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</si>
  <si>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</si>
  <si>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</si>
  <si>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</si>
  <si>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</si>
  <si>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</si>
  <si>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</si>
  <si>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</si>
  <si>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</si>
  <si>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</si>
  <si>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</si>
  <si>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</si>
  <si>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</si>
  <si>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</si>
  <si>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</si>
  <si>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</si>
  <si>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</si>
  <si>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</si>
  <si>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</si>
  <si>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</si>
  <si>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</si>
  <si>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</si>
  <si>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</si>
  <si>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</si>
  <si>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</si>
  <si>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</si>
  <si>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</si>
  <si>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</si>
  <si>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</si>
  <si>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</si>
  <si>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</si>
  <si>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</si>
  <si>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</si>
  <si>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</si>
  <si>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</si>
  <si>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</si>
  <si>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</si>
  <si>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</si>
  <si>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</si>
  <si>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</si>
  <si>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</si>
  <si>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</si>
  <si>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</si>
  <si>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</si>
  <si>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</si>
  <si>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</si>
  <si>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</si>
  <si>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</si>
  <si>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</si>
  <si>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</si>
  <si>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</si>
  <si>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</si>
  <si>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</si>
  <si>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</si>
  <si>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</si>
  <si>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</si>
  <si>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</si>
  <si>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</si>
  <si>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</si>
  <si>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</si>
  <si>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</si>
  <si>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</si>
  <si>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</si>
  <si>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</si>
  <si>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</si>
  <si>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</si>
  <si>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</si>
  <si>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</si>
  <si>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</si>
  <si>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</si>
  <si>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</si>
  <si>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</si>
  <si>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</si>
  <si>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</si>
  <si>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</si>
  <si>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</si>
  <si>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</si>
  <si>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</si>
  <si>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</si>
  <si>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</si>
  <si>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</si>
  <si>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</si>
  <si>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</si>
  <si>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</si>
  <si>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</si>
  <si>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</si>
  <si>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</si>
  <si>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</si>
  <si>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</si>
  <si>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</si>
  <si>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</si>
  <si>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</si>
  <si>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</si>
  <si>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</si>
  <si>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</si>
  <si>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</si>
  <si>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</si>
  <si>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</si>
  <si>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</si>
  <si>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</si>
  <si>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</si>
  <si>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</si>
  <si>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</si>
  <si>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</si>
  <si>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</si>
  <si>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</si>
  <si>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</si>
  <si>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</si>
  <si>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</si>
  <si>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</si>
  <si>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</si>
  <si>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</si>
  <si>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</si>
  <si>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</si>
  <si>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</si>
  <si>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</si>
  <si>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</si>
  <si>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</si>
  <si>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</si>
  <si>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</si>
  <si>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</si>
  <si>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</si>
  <si>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</si>
  <si>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</si>
  <si>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</si>
  <si>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</si>
  <si>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</si>
  <si>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</si>
  <si>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</si>
  <si>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</si>
  <si>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</si>
  <si>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</si>
  <si>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</si>
  <si>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</si>
  <si>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</si>
  <si>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</si>
  <si>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</si>
  <si>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</si>
  <si>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</si>
  <si>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</si>
  <si>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</si>
  <si>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</si>
  <si>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</si>
  <si>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</si>
  <si>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</si>
  <si>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</si>
  <si>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</si>
  <si>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</si>
  <si>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</si>
  <si>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</si>
  <si>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</si>
  <si>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</si>
  <si>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</si>
  <si>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</si>
  <si>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</si>
  <si>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</si>
  <si>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</si>
  <si>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</si>
  <si>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</si>
  <si>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</si>
  <si>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</si>
  <si>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</si>
  <si>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</si>
  <si>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</si>
  <si>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</si>
  <si>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</si>
  <si>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</si>
  <si>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</si>
  <si>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</si>
  <si>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</si>
  <si>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</si>
  <si>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</si>
  <si>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</si>
  <si>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</si>
  <si>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</si>
  <si>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</si>
  <si>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</si>
  <si>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</si>
  <si>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</si>
  <si>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</si>
  <si>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</si>
  <si>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</si>
  <si>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</si>
  <si>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</si>
  <si>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</si>
  <si>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</si>
  <si>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</si>
  <si>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</si>
  <si>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</si>
  <si>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</si>
  <si>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</si>
  <si>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</si>
  <si>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</si>
  <si>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</si>
  <si>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</si>
  <si>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</si>
  <si>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</si>
  <si>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</si>
  <si>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</si>
  <si>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</si>
  <si>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</si>
  <si>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</si>
  <si>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</si>
  <si>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</si>
  <si>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</si>
  <si>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</si>
  <si>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</si>
  <si>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</si>
  <si>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</si>
  <si>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</si>
  <si>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</si>
  <si>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</si>
  <si>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</si>
  <si>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</si>
  <si>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</si>
  <si>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</si>
  <si>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</si>
  <si>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</si>
  <si>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</si>
  <si>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</si>
  <si>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</si>
  <si>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</si>
  <si>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</si>
  <si>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</si>
  <si>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</si>
  <si>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</si>
  <si>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</si>
  <si>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</si>
  <si>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</si>
  <si>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</si>
  <si>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</si>
  <si>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</si>
  <si>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</si>
  <si>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</si>
  <si>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</si>
  <si>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</si>
  <si>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</si>
  <si>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</si>
  <si>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</si>
  <si>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</si>
  <si>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</si>
  <si>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</si>
  <si>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</si>
  <si>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</si>
  <si>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</si>
  <si>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</si>
  <si>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</si>
  <si>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</si>
  <si>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</si>
  <si>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</si>
  <si>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</si>
  <si>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</si>
  <si>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</si>
  <si>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</si>
  <si>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</si>
  <si>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</si>
  <si>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</si>
  <si>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</si>
  <si>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</si>
  <si>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</si>
  <si>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</si>
  <si>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</si>
  <si>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</si>
  <si>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</si>
  <si>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</si>
  <si>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</si>
  <si>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</si>
  <si>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</si>
  <si>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</si>
  <si>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</si>
  <si>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</si>
  <si>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</si>
  <si>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</si>
  <si>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</si>
  <si>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</si>
  <si>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</si>
  <si>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</si>
  <si>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</si>
  <si>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</si>
  <si>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</si>
  <si>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</si>
  <si>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</si>
  <si>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</si>
  <si>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</si>
  <si>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</si>
  <si>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</si>
  <si>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</si>
  <si>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</si>
  <si>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</si>
  <si>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</si>
  <si>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</si>
  <si>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</si>
  <si>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</si>
  <si>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</si>
  <si>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</si>
  <si>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</si>
  <si>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</si>
  <si>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</si>
  <si>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</si>
  <si>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</si>
  <si>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</si>
  <si>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</si>
  <si>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</si>
  <si>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</si>
  <si>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</si>
  <si>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</si>
  <si>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</si>
  <si>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</si>
  <si>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</si>
  <si>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</si>
  <si>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</si>
  <si>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</si>
  <si>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</si>
  <si>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</si>
  <si>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</si>
  <si>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</si>
  <si>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</si>
  <si>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</si>
  <si>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</si>
  <si>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</si>
  <si>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</si>
  <si>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</si>
  <si>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</si>
  <si>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</si>
  <si>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</si>
  <si>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</si>
  <si>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</si>
  <si>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</si>
  <si>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</si>
  <si>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</si>
  <si>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</si>
  <si>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</si>
  <si>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</si>
  <si>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</si>
  <si>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</si>
  <si>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</si>
  <si>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</si>
  <si>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</si>
  <si>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</si>
  <si>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</si>
  <si>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</si>
  <si>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</si>
  <si>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</si>
  <si>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</si>
  <si>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</si>
  <si>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</si>
  <si>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</si>
  <si>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</si>
  <si>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</si>
  <si>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</si>
  <si>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</si>
  <si>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</si>
  <si>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</si>
  <si>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</si>
  <si>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</si>
  <si>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</si>
  <si>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</si>
  <si>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</si>
  <si>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</si>
  <si>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</si>
  <si>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</si>
  <si>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</si>
  <si>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</si>
  <si>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</si>
  <si>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</si>
  <si>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</si>
  <si>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</si>
  <si>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</si>
  <si>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</si>
  <si>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</si>
  <si>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</si>
  <si>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</si>
  <si>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</si>
  <si>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</si>
  <si>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</si>
  <si>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</si>
  <si>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</si>
  <si>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</si>
  <si>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</si>
  <si>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</si>
  <si>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</si>
  <si>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</si>
  <si>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</si>
  <si>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</si>
  <si>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</si>
  <si>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</si>
  <si>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</si>
  <si>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</si>
  <si>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</si>
  <si>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</si>
  <si>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</si>
  <si>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</si>
  <si>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</si>
  <si>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</si>
  <si>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</si>
  <si>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</si>
  <si>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</si>
  <si>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</si>
  <si>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</si>
  <si>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</si>
  <si>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</si>
  <si>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</si>
  <si>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</si>
  <si>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</si>
  <si>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</si>
  <si>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</si>
  <si>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</si>
  <si>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</si>
  <si>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</si>
  <si>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</si>
  <si>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</si>
  <si>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</si>
  <si>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</si>
  <si>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</si>
  <si>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</si>
  <si>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</si>
  <si>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</si>
  <si>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</si>
  <si>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</si>
  <si>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</si>
  <si>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</si>
  <si>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</si>
  <si>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</si>
  <si>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</si>
  <si>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</si>
  <si>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</si>
  <si>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</si>
  <si>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</si>
  <si>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</si>
  <si>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</si>
  <si>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</si>
  <si>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</si>
  <si>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</si>
  <si>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</si>
  <si>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</si>
  <si>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</si>
  <si>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</si>
  <si>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</si>
  <si>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</si>
  <si>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</si>
  <si>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</si>
  <si>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</si>
  <si>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</si>
  <si>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</si>
  <si>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</si>
  <si>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</si>
  <si>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</si>
  <si>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</si>
  <si>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</si>
  <si>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</si>
  <si>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</si>
  <si>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</si>
  <si>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</si>
  <si>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</si>
  <si>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</si>
  <si>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</si>
  <si>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</si>
  <si>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</si>
  <si>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</si>
  <si>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</si>
  <si>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</si>
  <si>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</si>
  <si>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</si>
  <si>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</si>
  <si>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</si>
  <si>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</si>
  <si>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</si>
  <si>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</si>
  <si>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</si>
  <si>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</si>
  <si>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</si>
  <si>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</si>
  <si>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</si>
  <si>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</si>
  <si>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</si>
  <si>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</si>
  <si>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</si>
  <si>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</si>
  <si>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</si>
  <si>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</si>
  <si>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</si>
  <si>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</si>
  <si>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</si>
  <si>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</si>
  <si>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</si>
  <si>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</si>
  <si>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</si>
  <si>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</si>
  <si>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</si>
  <si>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</si>
  <si>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</si>
  <si>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</si>
  <si>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</si>
  <si>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</si>
  <si>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</si>
  <si>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</si>
  <si>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</si>
  <si>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</si>
  <si>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</si>
  <si>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</si>
  <si>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</si>
  <si>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</si>
  <si>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</si>
  <si>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</si>
  <si>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</si>
  <si>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</si>
  <si>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</si>
  <si>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</si>
  <si>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</si>
  <si>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</si>
  <si>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</si>
  <si>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</si>
  <si>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</si>
  <si>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</si>
  <si>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</si>
  <si>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</si>
  <si>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</si>
  <si>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</si>
  <si>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</si>
  <si>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</si>
  <si>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</si>
  <si>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</si>
  <si>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</si>
  <si>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</si>
  <si>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</si>
  <si>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</si>
  <si>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</si>
  <si>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</si>
  <si>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</si>
  <si>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</si>
  <si>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</si>
  <si>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</si>
  <si>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</si>
  <si>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</si>
  <si>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</si>
  <si>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</si>
  <si>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</si>
  <si>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</si>
  <si>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</si>
  <si>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</si>
  <si>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</si>
  <si>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</si>
  <si>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</si>
  <si>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</si>
  <si>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</si>
  <si>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</si>
  <si>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</si>
  <si>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</si>
  <si>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</si>
  <si>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</si>
  <si>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</si>
  <si>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</si>
  <si>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</si>
  <si>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</si>
  <si>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</si>
  <si>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</si>
  <si>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</si>
  <si>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</si>
  <si>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</si>
  <si>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</si>
  <si>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</si>
  <si>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</si>
  <si>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</si>
  <si>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</si>
  <si>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</si>
  <si>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</si>
  <si>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</si>
  <si>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</si>
  <si>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</si>
  <si>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</si>
  <si>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</si>
  <si>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</si>
  <si>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</si>
  <si>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</si>
  <si>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</si>
  <si>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</si>
  <si>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</si>
  <si>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</si>
  <si>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</si>
  <si>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</si>
  <si>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</si>
  <si>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</si>
  <si>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</si>
  <si>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</si>
  <si>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</si>
  <si>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</si>
  <si>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</si>
  <si>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</si>
  <si>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</si>
  <si>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</si>
  <si>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</si>
  <si>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</si>
  <si>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</si>
  <si>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</si>
  <si>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</si>
  <si>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</si>
  <si>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</si>
  <si>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</si>
  <si>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</si>
  <si>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</si>
  <si>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</si>
  <si>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</si>
  <si>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</si>
  <si>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</si>
  <si>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</si>
  <si>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</si>
  <si>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</si>
  <si>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</si>
  <si>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</si>
  <si>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</si>
  <si>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</si>
  <si>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</si>
  <si>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</si>
  <si>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</si>
  <si>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</si>
  <si>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</si>
  <si>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</si>
  <si>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</si>
  <si>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</si>
  <si>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</si>
  <si>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</si>
  <si>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</si>
  <si>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</si>
  <si>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</si>
  <si>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</si>
  <si>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</si>
  <si>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</si>
  <si>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</si>
  <si>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</si>
  <si>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</si>
  <si>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</si>
  <si>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</si>
  <si>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</si>
  <si>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</si>
  <si>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</si>
  <si>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</si>
  <si>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</si>
  <si>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</si>
  <si>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</si>
  <si>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</si>
  <si>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</si>
  <si>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</si>
  <si>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</si>
  <si>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</si>
  <si>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</si>
  <si>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</si>
  <si>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</si>
  <si>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</si>
  <si>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</si>
  <si>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</si>
  <si>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</si>
  <si>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</si>
  <si>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</si>
  <si>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</si>
  <si>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</si>
  <si>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</si>
  <si>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</si>
  <si>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</si>
  <si>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</si>
  <si>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</si>
  <si>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</si>
  <si>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</si>
  <si>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</si>
  <si>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</si>
  <si>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</si>
  <si>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</si>
  <si>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</si>
  <si>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</si>
  <si>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</si>
  <si>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</si>
  <si>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</si>
  <si>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</si>
  <si>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</si>
  <si>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</si>
  <si>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</si>
  <si>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</si>
  <si>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</si>
  <si>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</si>
  <si>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</si>
  <si>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</si>
  <si>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</si>
  <si>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</si>
  <si>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</si>
  <si>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</si>
  <si>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</si>
  <si>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</si>
  <si>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</si>
  <si>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</si>
  <si>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</si>
  <si>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</si>
  <si>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</si>
  <si>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</si>
  <si>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</si>
  <si>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</si>
  <si>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</si>
  <si>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</si>
  <si>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</si>
  <si>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</si>
  <si>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</si>
  <si>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</si>
  <si>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</si>
  <si>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</si>
  <si>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</si>
  <si>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</si>
  <si>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</si>
  <si>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</si>
  <si>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</si>
  <si>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</si>
  <si>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</si>
  <si>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</si>
  <si>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</si>
  <si>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</si>
  <si>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</si>
  <si>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</si>
  <si>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</si>
  <si>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</si>
  <si>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</si>
  <si>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</si>
  <si>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</si>
  <si>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</si>
  <si>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</si>
  <si>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</si>
  <si>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</si>
  <si>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</si>
  <si>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</si>
  <si>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</si>
  <si>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</si>
  <si>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</si>
  <si>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</si>
  <si>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</si>
  <si>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</si>
  <si>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</si>
  <si>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</si>
  <si>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</si>
  <si>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</si>
  <si>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</si>
  <si>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</si>
  <si>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</si>
  <si>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</si>
  <si>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</si>
  <si>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</si>
  <si>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</si>
  <si>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</si>
  <si>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</si>
  <si>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</si>
  <si>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</si>
  <si>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</si>
  <si>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</si>
  <si>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</si>
  <si>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</si>
  <si>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</si>
  <si>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</si>
  <si>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</si>
  <si>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</si>
  <si>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</si>
  <si>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</si>
  <si>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</si>
  <si>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</si>
  <si>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</si>
  <si>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</si>
  <si>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</si>
  <si>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</si>
  <si>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</si>
  <si>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</si>
  <si>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</si>
  <si>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</si>
  <si>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</si>
  <si>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</si>
  <si>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</si>
  <si>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</si>
  <si>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</si>
  <si>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</si>
  <si>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</si>
  <si>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</si>
  <si>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</si>
  <si>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</si>
  <si>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</si>
  <si>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</si>
  <si>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</si>
  <si>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</si>
  <si>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</si>
  <si>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</si>
  <si>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</si>
  <si>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</si>
  <si>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</si>
  <si>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</si>
  <si>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</si>
  <si>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</si>
  <si>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</si>
  <si>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</si>
  <si>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</si>
  <si>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</si>
  <si>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</si>
  <si>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</si>
  <si>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</si>
  <si>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</si>
  <si>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</si>
  <si>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</si>
  <si>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</si>
  <si>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</si>
  <si>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</si>
  <si>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</si>
  <si>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</si>
  <si>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</si>
  <si>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</si>
  <si>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</si>
  <si>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</si>
  <si>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</si>
  <si>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</si>
  <si>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</si>
  <si>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</si>
  <si>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</si>
  <si>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</si>
  <si>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</si>
  <si>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</si>
  <si>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</si>
  <si>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</si>
  <si>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</si>
  <si>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</si>
  <si>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</si>
  <si>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</si>
  <si>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</si>
  <si>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</si>
  <si>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</si>
  <si>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</si>
  <si>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</si>
  <si>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</si>
  <si>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</si>
  <si>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</si>
  <si>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</si>
  <si>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</si>
  <si>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</si>
  <si>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</si>
  <si>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</si>
  <si>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</si>
  <si>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</si>
  <si>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</si>
  <si>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</si>
  <si>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</si>
  <si>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</si>
  <si>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</si>
  <si>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</si>
  <si>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</si>
  <si>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</si>
  <si>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</si>
  <si>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</si>
  <si>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</si>
  <si>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</si>
  <si>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</si>
  <si>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</si>
  <si>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</si>
  <si>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</si>
  <si>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</si>
  <si>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</si>
  <si>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</si>
  <si>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</si>
  <si>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</si>
  <si>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</si>
  <si>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</si>
  <si>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</si>
  <si>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</si>
  <si>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</si>
  <si>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</si>
  <si>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</si>
  <si>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</si>
  <si>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</si>
  <si>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</si>
  <si>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</si>
  <si>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</si>
  <si>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</si>
  <si>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</si>
  <si>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</si>
  <si>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</si>
  <si>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</si>
  <si>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</si>
  <si>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</si>
  <si>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</si>
  <si>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</si>
  <si>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</si>
  <si>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</si>
  <si>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</si>
  <si>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</si>
  <si>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</si>
  <si>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</si>
  <si>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</si>
  <si>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</si>
  <si>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</si>
  <si>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</si>
  <si>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</si>
  <si>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</si>
  <si>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</si>
  <si>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</si>
  <si>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</si>
  <si>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</si>
  <si>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</si>
  <si>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</si>
  <si>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</si>
  <si>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</si>
  <si>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</si>
  <si>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</si>
  <si>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</si>
  <si>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</si>
  <si>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</si>
  <si>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</si>
  <si>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</si>
  <si>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</si>
  <si>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</si>
  <si>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</si>
  <si>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</si>
  <si>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</si>
  <si>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</si>
  <si>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</si>
  <si>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</si>
  <si>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</si>
  <si>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</si>
  <si>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</si>
  <si>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</si>
  <si>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</si>
  <si>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</si>
  <si>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</si>
  <si>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</si>
  <si>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</si>
  <si>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</si>
  <si>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</si>
  <si>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</si>
  <si>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</si>
  <si>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</si>
  <si>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</si>
  <si>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</si>
  <si>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</si>
  <si>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</si>
  <si>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</si>
  <si>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</si>
  <si>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</si>
  <si>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</si>
  <si>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</si>
  <si>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</si>
  <si>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</si>
  <si>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</si>
  <si>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</si>
  <si>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</si>
  <si>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</si>
  <si>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</si>
  <si>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</si>
  <si>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</si>
  <si>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</si>
  <si>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</si>
  <si>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</si>
  <si>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</si>
  <si>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</si>
  <si>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</si>
  <si>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</si>
  <si>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</si>
  <si>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</si>
  <si>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</si>
  <si>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</si>
  <si>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</si>
  <si>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</si>
  <si>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</si>
  <si>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</si>
  <si>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</si>
  <si>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</si>
  <si>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</si>
  <si>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</si>
  <si>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</si>
  <si>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</si>
  <si>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</si>
  <si>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</si>
  <si>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</si>
  <si>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</si>
  <si>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</si>
  <si>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</si>
  <si>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</si>
  <si>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</si>
  <si>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</si>
  <si>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</si>
  <si>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</si>
  <si>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</si>
  <si>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</si>
  <si>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</si>
  <si>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</si>
  <si>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</si>
  <si>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</si>
  <si>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</si>
  <si>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</si>
  <si>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</si>
  <si>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</si>
  <si>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</si>
  <si>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</si>
  <si>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</si>
  <si>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</si>
  <si>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</si>
  <si>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</si>
  <si>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</si>
  <si>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</si>
  <si>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</si>
  <si>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</si>
  <si>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</si>
  <si>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</si>
  <si>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</si>
  <si>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</si>
  <si>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</si>
  <si>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</si>
  <si>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</si>
  <si>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</si>
  <si>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</si>
  <si>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</si>
  <si>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</si>
  <si>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</si>
  <si>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</si>
  <si>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</si>
  <si>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</si>
  <si>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</si>
  <si>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</si>
  <si>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</si>
  <si>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</si>
  <si>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</si>
  <si>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</si>
  <si>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</si>
  <si>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</si>
  <si>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</si>
  <si>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</si>
  <si>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</si>
  <si>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</si>
  <si>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</si>
  <si>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</si>
  <si>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</si>
  <si>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</si>
  <si>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</si>
  <si>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</si>
  <si>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</si>
  <si>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</si>
  <si>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</si>
  <si>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</si>
  <si>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</si>
  <si>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</si>
  <si>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</si>
  <si>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</si>
  <si>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</si>
  <si>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</si>
  <si>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</si>
  <si>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</si>
  <si>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</si>
  <si>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</si>
  <si>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</si>
  <si>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</si>
  <si>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</si>
  <si>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</si>
  <si>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</si>
  <si>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</si>
  <si>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</si>
  <si>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</si>
  <si>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</si>
  <si>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</si>
  <si>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</si>
  <si>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</si>
  <si>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</si>
  <si>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</si>
  <si>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</si>
  <si>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</si>
  <si>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</si>
  <si>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</si>
  <si>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</si>
  <si>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</si>
  <si>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</si>
  <si>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</si>
  <si>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</si>
  <si>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</si>
  <si>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</si>
  <si>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</si>
  <si>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</si>
  <si>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</si>
  <si>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</si>
  <si>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</si>
  <si>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</si>
  <si>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</si>
  <si>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</si>
  <si>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</si>
  <si>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</si>
  <si>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</si>
  <si>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</si>
  <si>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</si>
  <si>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</si>
  <si>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</si>
  <si>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</si>
  <si>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</si>
  <si>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</si>
  <si>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</si>
  <si>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</si>
  <si>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</si>
  <si>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</si>
  <si>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</si>
  <si>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</si>
  <si>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</si>
  <si>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</si>
  <si>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</si>
  <si>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</si>
  <si>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</si>
  <si>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</si>
  <si>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</si>
  <si>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</si>
  <si>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</si>
  <si>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</si>
  <si>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</si>
  <si>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</si>
  <si>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</si>
  <si>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</si>
  <si>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</si>
  <si>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</si>
  <si>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</si>
  <si>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</si>
  <si>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</si>
  <si>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</si>
  <si>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</si>
  <si>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</si>
  <si>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</si>
  <si>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</si>
  <si>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</si>
  <si>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</si>
  <si>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</si>
  <si>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</si>
  <si>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</si>
  <si>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</si>
  <si>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</si>
  <si>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</si>
  <si>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</si>
  <si>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</si>
  <si>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</si>
  <si>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</si>
  <si>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</si>
  <si>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</si>
  <si>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</si>
  <si>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</si>
  <si>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</si>
  <si>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</si>
  <si>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</si>
  <si>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</si>
  <si>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</si>
  <si>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</si>
  <si>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</si>
  <si>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</si>
  <si>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</si>
  <si>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</si>
  <si>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</si>
  <si>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</si>
  <si>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</si>
  <si>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</si>
  <si>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</si>
  <si>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</si>
  <si>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</si>
  <si>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</si>
  <si>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</si>
  <si>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</si>
  <si>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</si>
  <si>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</si>
  <si>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</si>
  <si>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</si>
  <si>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</si>
  <si>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</si>
  <si>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</si>
  <si>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</si>
  <si>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</si>
  <si>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</si>
  <si>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</si>
  <si>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</si>
  <si>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</si>
  <si>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</si>
  <si>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</si>
  <si>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</si>
  <si>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</si>
  <si>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</si>
  <si>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</si>
  <si>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</si>
  <si>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</si>
  <si>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</si>
  <si>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</si>
  <si>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</si>
  <si>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</si>
  <si>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</si>
  <si>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</si>
  <si>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</si>
  <si>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</si>
  <si>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</si>
  <si>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</si>
  <si>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</si>
  <si>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</si>
  <si>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</si>
  <si>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</si>
  <si>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</si>
  <si>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</si>
  <si>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</si>
  <si>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</si>
  <si>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</si>
  <si>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</si>
  <si>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</si>
  <si>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</si>
  <si>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</si>
  <si>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</si>
  <si>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</si>
  <si>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</si>
  <si>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</si>
  <si>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</si>
  <si>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</si>
  <si>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</si>
  <si>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</si>
  <si>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</si>
  <si>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</si>
  <si>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</si>
  <si>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</si>
  <si>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</si>
  <si>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</si>
  <si>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</si>
  <si>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</si>
  <si>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</si>
  <si>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</si>
  <si>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</si>
  <si>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</si>
  <si>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</si>
  <si>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</si>
  <si>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</si>
  <si>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</si>
  <si>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</si>
  <si>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</si>
  <si>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</si>
  <si>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</si>
  <si>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</si>
  <si>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</si>
  <si>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</si>
  <si>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</si>
  <si>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</si>
  <si>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</si>
  <si>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</si>
  <si>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</si>
  <si>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</si>
  <si>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</si>
  <si>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</si>
  <si>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</si>
  <si>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</si>
  <si>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</si>
  <si>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</si>
  <si>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</si>
  <si>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</si>
  <si>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</si>
  <si>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</si>
  <si>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</si>
  <si>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</si>
  <si>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</si>
  <si>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</si>
  <si>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</si>
  <si>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</si>
  <si>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</si>
  <si>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</si>
  <si>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</si>
  <si>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</si>
  <si>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</si>
  <si>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</si>
  <si>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</si>
  <si>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</si>
  <si>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</si>
  <si>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</si>
  <si>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</si>
  <si>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</si>
  <si>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</si>
  <si>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</si>
  <si>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</si>
  <si>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</si>
  <si>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</si>
  <si>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</si>
  <si>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</si>
  <si>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</si>
  <si>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</si>
  <si>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</si>
  <si>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</si>
  <si>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</si>
  <si>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</si>
  <si>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</si>
  <si>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</si>
  <si>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</si>
  <si>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</si>
  <si>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</si>
  <si>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</si>
  <si>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</si>
  <si>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</si>
  <si>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</si>
  <si>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</si>
  <si>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</si>
  <si>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</si>
  <si>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</si>
  <si>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</si>
  <si>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</si>
  <si>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</si>
  <si>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</si>
  <si>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</si>
  <si>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</si>
  <si>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</si>
  <si>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</si>
  <si>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</si>
  <si>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</si>
  <si>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</si>
  <si>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</si>
  <si>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</si>
  <si>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</si>
  <si>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</si>
  <si>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</si>
  <si>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</si>
  <si>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</si>
  <si>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</si>
  <si>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</si>
  <si>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</si>
  <si>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</si>
  <si>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</si>
  <si>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</si>
  <si>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</si>
  <si>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</si>
  <si>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</si>
  <si>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</si>
  <si>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</si>
  <si>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</si>
  <si>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</si>
  <si>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</si>
  <si>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</si>
  <si>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</si>
  <si>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</si>
  <si>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</si>
  <si>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</si>
  <si>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</si>
  <si>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</si>
  <si>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</si>
  <si>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</si>
  <si>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</si>
  <si>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</si>
  <si>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</si>
  <si>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</si>
  <si>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</si>
  <si>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</si>
  <si>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</si>
  <si>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</si>
  <si>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</si>
  <si>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</si>
  <si>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</si>
  <si>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</si>
  <si>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</si>
  <si>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</si>
  <si>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</si>
  <si>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</si>
  <si>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</si>
  <si>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</si>
  <si>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</si>
  <si>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</si>
  <si>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</si>
  <si>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</si>
  <si>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</si>
  <si>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</si>
  <si>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</si>
  <si>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</si>
  <si>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</si>
  <si>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</si>
  <si>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</si>
  <si>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</si>
  <si>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</si>
  <si>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</si>
  <si>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</si>
  <si>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</si>
  <si>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</si>
  <si>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</si>
  <si>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</si>
  <si>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</si>
  <si>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</si>
  <si>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</si>
  <si>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</si>
  <si>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</si>
  <si>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</si>
  <si>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</si>
  <si>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</si>
  <si>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</si>
  <si>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</si>
  <si>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</si>
  <si>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</si>
  <si>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</si>
  <si>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</si>
  <si>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</si>
  <si>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</si>
  <si>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</si>
  <si>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</si>
  <si>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</si>
  <si>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</si>
  <si>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</si>
  <si>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</si>
  <si>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</si>
  <si>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</si>
  <si>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</si>
  <si>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</si>
  <si>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</si>
  <si>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</si>
  <si>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</si>
  <si>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</si>
  <si>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</si>
  <si>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</si>
  <si>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</si>
  <si>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</si>
  <si>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</si>
  <si>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</si>
  <si>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</si>
  <si>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</si>
  <si>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</si>
  <si>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</si>
  <si>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</si>
  <si>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</si>
  <si>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</si>
  <si>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</si>
  <si>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</si>
  <si>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</si>
  <si>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</si>
  <si>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</si>
  <si>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</si>
  <si>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</si>
  <si>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</si>
  <si>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</si>
  <si>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</si>
  <si>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</si>
  <si>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</si>
  <si>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</si>
  <si>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</si>
  <si>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</si>
  <si>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</si>
  <si>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</si>
  <si>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</si>
  <si>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</si>
  <si>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</si>
  <si>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</si>
  <si>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</si>
  <si>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</si>
  <si>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</si>
  <si>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</si>
  <si>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</si>
  <si>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</si>
  <si>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</si>
  <si>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</si>
  <si>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</si>
  <si>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</si>
  <si>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</si>
  <si>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</si>
  <si>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</si>
  <si>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</si>
  <si>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</si>
  <si>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</si>
  <si>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</si>
  <si>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</si>
  <si>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</si>
  <si>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</si>
  <si>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</si>
  <si>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</si>
  <si>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</si>
  <si>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</si>
  <si>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</si>
  <si>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</si>
  <si>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</si>
  <si>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</si>
  <si>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</si>
  <si>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</si>
  <si>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</si>
  <si>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</si>
  <si>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</si>
  <si>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</si>
  <si>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</si>
  <si>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</si>
  <si>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</si>
  <si>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</si>
  <si>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</si>
  <si>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</si>
  <si>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</si>
  <si>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</si>
  <si>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</si>
  <si>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</si>
  <si>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</si>
  <si>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</si>
  <si>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</si>
  <si>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</si>
  <si>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</si>
  <si>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</si>
  <si>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</si>
  <si>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</si>
  <si>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</si>
  <si>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</si>
  <si>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</si>
  <si>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</si>
  <si>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</si>
  <si>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</si>
  <si>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</si>
  <si>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</si>
  <si>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</si>
  <si>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</si>
  <si>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</si>
  <si>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</si>
  <si>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</si>
  <si>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</si>
  <si>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</si>
  <si>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</si>
  <si>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</si>
  <si>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</si>
  <si>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</si>
  <si>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</si>
  <si>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</si>
  <si>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</si>
  <si>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</si>
  <si>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</si>
  <si>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</si>
  <si>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</si>
  <si>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</si>
  <si>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</si>
  <si>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</si>
  <si>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</si>
  <si>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</si>
  <si>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</si>
  <si>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</si>
  <si>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</si>
  <si>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</si>
  <si>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</si>
  <si>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</si>
  <si>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</si>
  <si>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</si>
  <si>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</si>
  <si>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</si>
  <si>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</si>
  <si>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</si>
  <si>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</si>
  <si>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</si>
  <si>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</si>
  <si>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</si>
  <si>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</si>
  <si>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</si>
  <si>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</si>
  <si>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</si>
  <si>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</si>
  <si>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</si>
  <si>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</si>
  <si>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</si>
  <si>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</si>
  <si>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</si>
  <si>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</si>
  <si>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</si>
  <si>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</si>
  <si>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</si>
  <si>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</si>
  <si>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</si>
  <si>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</si>
  <si>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</si>
  <si>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</si>
  <si>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</si>
  <si>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</si>
  <si>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</si>
  <si>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</si>
  <si>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</si>
  <si>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</si>
  <si>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</si>
  <si>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</si>
  <si>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</si>
  <si>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</si>
  <si>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</si>
  <si>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</si>
  <si>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</si>
  <si>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</si>
  <si>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</si>
  <si>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</si>
  <si>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</si>
  <si>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</si>
  <si>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</si>
  <si>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</si>
  <si>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</si>
  <si>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</si>
  <si>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</si>
  <si>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</si>
  <si>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</si>
  <si>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</si>
  <si>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</si>
  <si>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</si>
  <si>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</si>
  <si>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</si>
  <si>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</si>
  <si>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</si>
  <si>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</si>
  <si>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</si>
  <si>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</si>
  <si>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</si>
  <si>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</si>
  <si>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</si>
  <si>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</si>
  <si>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</si>
  <si>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</si>
  <si>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</si>
  <si>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</si>
  <si>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</si>
  <si>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</si>
  <si>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</si>
  <si>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</si>
  <si>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</si>
  <si>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</si>
  <si>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</si>
  <si>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</si>
  <si>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</si>
  <si>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</si>
  <si>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</si>
  <si>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</si>
  <si>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</si>
  <si>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</si>
  <si>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</si>
  <si>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</si>
  <si>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</si>
  <si>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</si>
  <si>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</si>
  <si>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</si>
  <si>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</si>
  <si>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</si>
  <si>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</si>
  <si>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</si>
  <si>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</si>
  <si>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</si>
  <si>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</si>
  <si>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</si>
  <si>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</si>
  <si>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</si>
  <si>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</si>
  <si>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</si>
  <si>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</si>
  <si>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</si>
  <si>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</si>
  <si>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</si>
  <si>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</si>
  <si>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</si>
  <si>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</si>
  <si>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</si>
  <si>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</si>
  <si>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</si>
  <si>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</si>
  <si>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</si>
  <si>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</si>
  <si>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</si>
  <si>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</si>
  <si>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</si>
  <si>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</si>
  <si>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</si>
  <si>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</si>
  <si>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</si>
  <si>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</si>
  <si>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</si>
  <si>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</si>
  <si>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</si>
  <si>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</si>
  <si>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</si>
  <si>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</si>
  <si>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</si>
  <si>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</si>
  <si>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</si>
  <si>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</si>
  <si>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</si>
  <si>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</si>
  <si>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</si>
  <si>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</si>
  <si>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</si>
  <si>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</si>
  <si>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</si>
  <si>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</si>
  <si>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</si>
  <si>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</si>
  <si>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</si>
  <si>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</si>
  <si>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</si>
  <si>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</si>
  <si>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</si>
  <si>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</si>
  <si>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</si>
  <si>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</si>
  <si>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</si>
  <si>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</si>
  <si>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</si>
  <si>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</si>
  <si>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</si>
  <si>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</si>
  <si>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</si>
  <si>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</si>
  <si>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</si>
  <si>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</si>
  <si>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</si>
  <si>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</si>
  <si>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</si>
  <si>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</si>
  <si>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</si>
  <si>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</si>
  <si>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</si>
  <si>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</si>
  <si>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</si>
  <si>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</si>
  <si>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</si>
  <si>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</si>
  <si>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</si>
  <si>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</si>
  <si>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</si>
  <si>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</si>
  <si>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</si>
  <si>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</si>
  <si>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</si>
  <si>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</si>
  <si>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</si>
  <si>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</si>
  <si>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</si>
  <si>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</si>
  <si>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</si>
  <si>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</si>
  <si>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</si>
  <si>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</si>
  <si>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</si>
  <si>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</si>
  <si>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</si>
  <si>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</si>
  <si>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</si>
  <si>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</si>
  <si>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</si>
  <si>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</si>
  <si>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</si>
  <si>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</si>
  <si>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</si>
  <si>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</si>
  <si>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</si>
  <si>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</si>
  <si>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</si>
  <si>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</si>
  <si>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</si>
  <si>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</si>
  <si>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</si>
  <si>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</si>
  <si>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</si>
  <si>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</si>
  <si>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</si>
  <si>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</si>
  <si>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</si>
  <si>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</si>
  <si>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</si>
  <si>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</si>
  <si>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</si>
  <si>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</si>
  <si>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</si>
  <si>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</si>
  <si>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</si>
  <si>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</si>
  <si>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</si>
  <si>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</si>
  <si>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</si>
  <si>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</si>
  <si>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</si>
  <si>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</si>
  <si>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</si>
  <si>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</si>
  <si>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</si>
  <si>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</si>
  <si>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</si>
  <si>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</si>
  <si>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</si>
  <si>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</si>
  <si>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</si>
  <si>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</si>
  <si>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</si>
  <si>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</si>
  <si>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</si>
  <si>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</si>
  <si>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</si>
  <si>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</si>
  <si>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</si>
  <si>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</si>
  <si>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</si>
  <si>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</si>
  <si>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</si>
  <si>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</si>
  <si>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</si>
  <si>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</si>
  <si>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</si>
  <si>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</si>
  <si>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</si>
  <si>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</si>
  <si>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</si>
  <si>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</si>
  <si>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</si>
  <si>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</si>
  <si>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</si>
  <si>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</si>
  <si>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</si>
  <si>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</si>
  <si>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</si>
  <si>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</si>
  <si>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</si>
  <si>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</si>
  <si>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</si>
  <si>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</si>
  <si>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</si>
  <si>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</si>
  <si>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</si>
  <si>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</si>
  <si>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</si>
  <si>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</si>
  <si>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</si>
  <si>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</si>
  <si>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</si>
  <si>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</si>
  <si>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</si>
  <si>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</si>
  <si>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</si>
  <si>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</si>
  <si>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</si>
  <si>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</si>
  <si>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</si>
  <si>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</si>
  <si>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</si>
  <si>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</si>
  <si>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</si>
  <si>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</si>
  <si>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</si>
  <si>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</si>
  <si>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</si>
  <si>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</si>
  <si>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</si>
  <si>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</si>
  <si>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</si>
  <si>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</si>
  <si>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</si>
  <si>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</si>
  <si>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</si>
  <si>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</si>
  <si>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</si>
  <si>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</si>
  <si>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</si>
  <si>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</si>
  <si>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</si>
  <si>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</si>
  <si>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</si>
  <si>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</si>
  <si>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</si>
  <si>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</si>
  <si>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</si>
  <si>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</si>
  <si>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</si>
  <si>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</si>
  <si>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</si>
  <si>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</si>
  <si>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</si>
  <si>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</si>
  <si>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</si>
  <si>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</si>
  <si>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</si>
  <si>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</si>
  <si>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</si>
  <si>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</si>
  <si>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</si>
  <si>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</si>
  <si>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</si>
  <si>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</si>
  <si>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</si>
  <si>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</si>
  <si>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</si>
  <si>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</si>
  <si>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</si>
  <si>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</si>
  <si>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</si>
  <si>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</si>
  <si>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</si>
  <si>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</si>
  <si>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</si>
  <si>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</si>
  <si>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</si>
  <si>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</si>
  <si>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</si>
  <si>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</si>
  <si>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</si>
  <si>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</si>
  <si>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</si>
  <si>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</si>
  <si>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</si>
  <si>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</si>
  <si>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</si>
  <si>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</si>
  <si>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</si>
  <si>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</si>
  <si>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</si>
  <si>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</si>
  <si>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</si>
  <si>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</si>
  <si>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</si>
  <si>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</si>
  <si>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</si>
  <si>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</si>
  <si>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</si>
  <si>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</si>
  <si>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</si>
  <si>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</si>
  <si>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</si>
  <si>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</si>
  <si>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</si>
  <si>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</si>
  <si>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</si>
  <si>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</si>
  <si>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</si>
  <si>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</si>
  <si>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</si>
  <si>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</si>
  <si>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</si>
  <si>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</si>
  <si>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</si>
  <si>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</si>
  <si>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</si>
  <si>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</si>
  <si>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</si>
  <si>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</si>
  <si>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</si>
  <si>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</si>
  <si>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</si>
  <si>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</si>
  <si>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</si>
  <si>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</si>
  <si>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</si>
  <si>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</si>
  <si>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</si>
  <si>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</si>
  <si>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</si>
  <si>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</si>
  <si>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</si>
  <si>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</si>
  <si>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</si>
  <si>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</si>
  <si>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</si>
  <si>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</si>
  <si>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</si>
  <si>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</si>
  <si>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</si>
  <si>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</si>
  <si>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</si>
  <si>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</si>
  <si>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</si>
  <si>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</si>
  <si>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</si>
  <si>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</si>
  <si>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</si>
  <si>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</si>
  <si>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</si>
  <si>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</si>
  <si>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</si>
  <si>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</si>
  <si>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</si>
  <si>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</si>
  <si>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</si>
  <si>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</si>
  <si>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</si>
  <si>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</si>
  <si>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</si>
  <si>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</si>
  <si>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</si>
  <si>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</si>
  <si>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</si>
  <si>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</si>
  <si>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</si>
  <si>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</si>
  <si>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</si>
  <si>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</si>
  <si>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</si>
  <si>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</si>
  <si>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</si>
  <si>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</si>
  <si>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</si>
  <si>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</si>
  <si>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</si>
  <si>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</si>
  <si>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</si>
  <si>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</si>
  <si>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</si>
  <si>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</si>
  <si>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</si>
  <si>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</si>
  <si>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</si>
  <si>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</si>
  <si>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</si>
  <si>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</si>
  <si>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</si>
  <si>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</si>
  <si>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</si>
  <si>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</si>
  <si>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</si>
  <si>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</si>
  <si>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</si>
  <si>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</si>
  <si>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</si>
  <si>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</si>
  <si>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</si>
  <si>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</si>
  <si>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</si>
  <si>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</si>
  <si>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</si>
  <si>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</si>
  <si>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</si>
  <si>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</si>
  <si>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</si>
  <si>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</si>
  <si>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</si>
  <si>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</si>
  <si>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</si>
  <si>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</si>
  <si>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</si>
  <si>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</si>
  <si>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</si>
  <si>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</si>
  <si>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</si>
  <si>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</si>
  <si>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</si>
  <si>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</si>
  <si>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</si>
  <si>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</si>
  <si>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</si>
  <si>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</si>
  <si>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</si>
  <si>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</si>
  <si>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</si>
  <si>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</si>
  <si>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</si>
  <si>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</si>
  <si>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</si>
  <si>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</si>
  <si>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</si>
  <si>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</si>
  <si>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</si>
  <si>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</si>
  <si>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</si>
  <si>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</si>
  <si>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</si>
  <si>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</si>
  <si>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</si>
  <si>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</si>
  <si>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</si>
  <si>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</si>
  <si>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</si>
  <si>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</si>
  <si>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</si>
  <si>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</si>
  <si>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</si>
  <si>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</si>
  <si>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</si>
  <si>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</si>
  <si>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</si>
  <si>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</si>
  <si>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</si>
  <si>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</si>
  <si>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</si>
  <si>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</si>
  <si>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</si>
  <si>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</si>
  <si>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</si>
  <si>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</si>
  <si>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</si>
  <si>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</si>
  <si>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</si>
  <si>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</si>
  <si>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</si>
  <si>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</si>
  <si>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</si>
  <si>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</si>
  <si>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</si>
  <si>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</si>
  <si>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</si>
  <si>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</si>
  <si>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</si>
  <si>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</si>
  <si>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</si>
  <si>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</si>
  <si>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</si>
  <si>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</si>
  <si>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</si>
  <si>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</si>
  <si>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</si>
  <si>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</si>
  <si>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</si>
  <si>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</si>
  <si>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</si>
  <si>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</si>
  <si>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</si>
  <si>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</si>
  <si>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</si>
  <si>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</si>
  <si>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</si>
  <si>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</si>
  <si>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</si>
  <si>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</si>
  <si>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</si>
  <si>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</si>
  <si>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</si>
  <si>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</si>
  <si>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</si>
  <si>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</si>
  <si>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</si>
  <si>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</si>
  <si>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</si>
  <si>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</si>
  <si>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</si>
  <si>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</si>
  <si>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</si>
  <si>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</si>
  <si>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</si>
  <si>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</si>
  <si>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</si>
  <si>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</si>
  <si>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</si>
  <si>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</si>
  <si>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</si>
  <si>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</si>
  <si>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</si>
  <si>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</si>
  <si>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</si>
  <si>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</si>
  <si>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</si>
  <si>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</si>
  <si>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</si>
  <si>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</si>
  <si>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</si>
  <si>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</si>
  <si>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</si>
  <si>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</si>
  <si>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</si>
  <si>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</si>
  <si>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</si>
  <si>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</si>
  <si>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</si>
  <si>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</si>
  <si>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</si>
  <si>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</si>
  <si>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</si>
  <si>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</si>
  <si>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</si>
  <si>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</si>
  <si>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</si>
  <si>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</si>
  <si>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</si>
  <si>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</si>
  <si>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</si>
  <si>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</si>
  <si>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</si>
  <si>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</si>
  <si>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</si>
  <si>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</si>
  <si>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</si>
  <si>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</si>
  <si>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</si>
  <si>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</si>
  <si>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</si>
  <si>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</si>
  <si>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</si>
  <si>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</si>
  <si>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</si>
  <si>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</si>
  <si>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</si>
  <si>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</si>
  <si>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</si>
  <si>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</si>
  <si>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</si>
  <si>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</si>
  <si>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</si>
  <si>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</si>
  <si>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</si>
  <si>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</si>
  <si>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</si>
  <si>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</si>
  <si>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</si>
  <si>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</si>
  <si>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</si>
  <si>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</si>
  <si>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</si>
  <si>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</si>
  <si>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</si>
  <si>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</si>
  <si>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</si>
  <si>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</si>
  <si>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</si>
  <si>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</si>
  <si>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</si>
  <si>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</si>
  <si>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</si>
  <si>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</si>
  <si>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</si>
  <si>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</si>
  <si>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</si>
  <si>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</si>
  <si>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</si>
  <si>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</si>
  <si>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</si>
  <si>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</si>
  <si>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</si>
  <si>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</si>
  <si>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</si>
  <si>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</si>
  <si>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</si>
  <si>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</si>
  <si>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</si>
  <si>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</si>
  <si>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</si>
  <si>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</si>
  <si>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</si>
  <si>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</si>
  <si>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</si>
  <si>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</si>
  <si>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</si>
  <si>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</si>
  <si>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</si>
  <si>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</si>
  <si>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</si>
  <si>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</si>
  <si>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</si>
  <si>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</si>
  <si>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</si>
  <si>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</si>
  <si>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</si>
  <si>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</si>
  <si>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</si>
  <si>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</si>
  <si>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</si>
  <si>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</si>
  <si>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</si>
  <si>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</si>
  <si>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</si>
  <si>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</si>
  <si>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</si>
  <si>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</si>
  <si>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</si>
  <si>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</si>
  <si>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</si>
  <si>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</si>
  <si>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</si>
  <si>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</si>
  <si>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</si>
  <si>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</si>
  <si>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</si>
  <si>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</si>
  <si>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</si>
  <si>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</si>
  <si>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</si>
  <si>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</si>
  <si>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</si>
  <si>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</si>
  <si>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</si>
  <si>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</si>
  <si>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</si>
  <si>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</si>
  <si>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</si>
  <si>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</si>
  <si>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</si>
  <si>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</si>
  <si>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</si>
  <si>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</si>
  <si>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</si>
  <si>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</si>
  <si>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</si>
  <si>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</si>
  <si>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</si>
  <si>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</si>
  <si>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</si>
  <si>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</si>
  <si>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</si>
  <si>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</si>
  <si>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</si>
  <si>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</si>
  <si>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</si>
  <si>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</si>
  <si>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</si>
  <si>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</si>
  <si>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</si>
  <si>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</si>
  <si>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</si>
  <si>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</si>
  <si>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</si>
  <si>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</si>
  <si>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</si>
  <si>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</si>
  <si>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</si>
  <si>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</si>
  <si>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</si>
  <si>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</si>
  <si>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</si>
  <si>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</si>
  <si>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</si>
  <si>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</si>
  <si>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</si>
  <si>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</si>
  <si>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</si>
  <si>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</si>
  <si>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</si>
  <si>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</si>
  <si>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</si>
  <si>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</si>
  <si>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</si>
  <si>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</si>
  <si>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</si>
  <si>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</si>
  <si>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</si>
  <si>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</si>
  <si>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</si>
  <si>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</si>
  <si>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</si>
  <si>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</si>
  <si>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</si>
  <si>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</si>
  <si>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</si>
  <si>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</si>
  <si>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</si>
  <si>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</si>
  <si>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</si>
  <si>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</si>
  <si>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</si>
  <si>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</si>
  <si>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</si>
  <si>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</si>
  <si>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</si>
  <si>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</si>
  <si>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</si>
  <si>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</si>
  <si>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</si>
  <si>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</si>
  <si>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</si>
  <si>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</si>
  <si>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</si>
  <si>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</si>
  <si>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</si>
  <si>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</si>
  <si>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</si>
  <si>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</si>
  <si>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</si>
  <si>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</si>
  <si>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</si>
  <si>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</si>
  <si>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</si>
  <si>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</si>
  <si>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</si>
  <si>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</si>
  <si>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</si>
  <si>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</si>
  <si>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</si>
  <si>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</si>
  <si>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</si>
  <si>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</si>
  <si>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</si>
  <si>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</si>
  <si>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</si>
  <si>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</si>
  <si>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</si>
  <si>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</si>
  <si>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</si>
  <si>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</si>
  <si>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</si>
  <si>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</si>
  <si>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</si>
  <si>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</si>
  <si>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</si>
  <si>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</si>
  <si>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</si>
  <si>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</si>
  <si>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</si>
  <si>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</si>
  <si>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</si>
  <si>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</si>
  <si>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</si>
  <si>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</si>
  <si>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</si>
  <si>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</si>
  <si>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</si>
  <si>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</si>
  <si>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</si>
  <si>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</si>
  <si>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</si>
  <si>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</si>
  <si>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</si>
  <si>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</si>
  <si>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</si>
  <si>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</si>
  <si>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</si>
  <si>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</si>
  <si>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</si>
  <si>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</si>
  <si>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</si>
  <si>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</si>
  <si>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</si>
  <si>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</si>
  <si>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</si>
  <si>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</si>
  <si>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</si>
  <si>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</si>
  <si>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</si>
  <si>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</si>
  <si>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</si>
  <si>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</si>
  <si>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</si>
  <si>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</si>
  <si>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</si>
  <si>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</si>
  <si>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</si>
  <si>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</si>
  <si>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</si>
  <si>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</si>
  <si>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</si>
  <si>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</si>
  <si>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</si>
  <si>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</si>
  <si>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</si>
  <si>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</si>
  <si>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</si>
  <si>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</si>
  <si>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</si>
  <si>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</si>
  <si>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</si>
  <si>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</si>
  <si>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</si>
  <si>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</si>
  <si>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</si>
  <si>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</si>
  <si>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</si>
  <si>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</si>
  <si>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</si>
  <si>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</si>
  <si>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</si>
  <si>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</si>
  <si>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</si>
  <si>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</si>
  <si>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</si>
  <si>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</si>
  <si>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</si>
  <si>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</si>
  <si>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</si>
  <si>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</si>
  <si>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</si>
  <si>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</si>
  <si>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</si>
  <si>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</si>
  <si>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</si>
  <si>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</si>
  <si>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</si>
  <si>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</si>
  <si>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</si>
  <si>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</si>
  <si>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</si>
  <si>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</si>
  <si>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</si>
  <si>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</si>
  <si>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</si>
  <si>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</si>
  <si>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</si>
  <si>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</si>
  <si>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</si>
  <si>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</si>
  <si>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</si>
  <si>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</si>
  <si>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</si>
  <si>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</si>
  <si>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</si>
  <si>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</si>
  <si>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</si>
  <si>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</si>
  <si>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</si>
  <si>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</si>
  <si>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</si>
  <si>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</si>
  <si>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</si>
  <si>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</si>
  <si>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</si>
  <si>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</si>
  <si>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</si>
  <si>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</si>
  <si>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</si>
  <si>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</si>
  <si>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</si>
  <si>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</si>
  <si>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</si>
  <si>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</si>
  <si>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</si>
  <si>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</si>
  <si>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</si>
  <si>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</si>
  <si>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</si>
  <si>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</si>
  <si>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</si>
  <si>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</si>
  <si>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</si>
  <si>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</si>
  <si>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</si>
  <si>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</si>
  <si>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</si>
  <si>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</si>
  <si>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</si>
  <si>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</si>
  <si>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</si>
  <si>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</si>
  <si>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</si>
  <si>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</si>
  <si>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</si>
  <si>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</si>
  <si>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</si>
  <si>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</si>
  <si>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</si>
  <si>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</si>
  <si>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</si>
  <si>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</si>
  <si>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</si>
  <si>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</si>
  <si>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</si>
  <si>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</si>
  <si>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</si>
  <si>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</si>
  <si>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</si>
  <si>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</si>
  <si>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</si>
  <si>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</si>
  <si>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</si>
  <si>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</si>
  <si>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</si>
  <si>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</si>
  <si>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</si>
  <si>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</si>
  <si>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</si>
  <si>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</si>
  <si>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</si>
  <si>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</si>
  <si>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</si>
  <si>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</si>
  <si>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</si>
  <si>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</si>
  <si>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</si>
  <si>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</si>
  <si>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</si>
  <si>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</si>
  <si>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</si>
  <si>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</si>
  <si>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</si>
  <si>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</si>
  <si>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</si>
  <si>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</si>
  <si>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</si>
  <si>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</si>
  <si>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</si>
  <si>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</si>
  <si>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</si>
  <si>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</si>
  <si>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</si>
  <si>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</si>
  <si>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</si>
  <si>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</si>
  <si>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</si>
  <si>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</si>
  <si>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</si>
  <si>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</si>
  <si>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</si>
  <si>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</si>
  <si>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</si>
  <si>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</si>
  <si>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</si>
  <si>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</si>
  <si>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</si>
  <si>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</si>
  <si>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</si>
  <si>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</si>
  <si>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</si>
  <si>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</si>
  <si>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</si>
  <si>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</si>
  <si>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</si>
  <si>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</si>
  <si>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</si>
  <si>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</si>
  <si>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</si>
  <si>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</si>
  <si>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</si>
  <si>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</si>
  <si>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</si>
  <si>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</si>
  <si>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</si>
  <si>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</si>
  <si>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</si>
  <si>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</si>
  <si>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</si>
  <si>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</si>
  <si>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</si>
  <si>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</si>
  <si>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</si>
  <si>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</si>
  <si>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</si>
  <si>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</si>
  <si>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</si>
  <si>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</si>
  <si>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</si>
  <si>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</si>
  <si>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</si>
  <si>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</si>
  <si>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</si>
  <si>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</si>
  <si>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</si>
  <si>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</si>
  <si>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</si>
  <si>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</si>
  <si>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</si>
  <si>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</si>
  <si>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</si>
  <si>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</si>
  <si>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</si>
  <si>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</si>
  <si>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</si>
  <si>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</si>
  <si>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</si>
  <si>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</si>
  <si>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</si>
  <si>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</si>
  <si>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</si>
  <si>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</si>
  <si>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</si>
  <si>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</si>
  <si>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</si>
  <si>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</si>
  <si>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</si>
  <si>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</si>
  <si>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</si>
  <si>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</si>
  <si>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</si>
  <si>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</si>
  <si>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</si>
  <si>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</si>
  <si>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</si>
  <si>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</si>
  <si>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</si>
  <si>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</si>
  <si>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</si>
  <si>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</si>
  <si>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</si>
  <si>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</si>
  <si>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</si>
  <si>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</si>
  <si>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</si>
  <si>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</si>
  <si>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</si>
  <si>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</si>
  <si>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</si>
  <si>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</si>
  <si>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</si>
  <si>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</si>
  <si>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</si>
  <si>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</si>
  <si>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</si>
  <si>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</si>
  <si>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</si>
  <si>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</si>
  <si>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</si>
  <si>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</si>
  <si>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</si>
  <si>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</si>
  <si>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</si>
  <si>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</si>
  <si>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</si>
  <si>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</si>
  <si>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</si>
  <si>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</si>
  <si>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</si>
  <si>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</si>
  <si>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</si>
  <si>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</si>
  <si>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</si>
  <si>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</si>
  <si>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</si>
  <si>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</si>
  <si>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</si>
  <si>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</si>
  <si>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</si>
  <si>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</si>
  <si>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</si>
  <si>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</si>
  <si>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</si>
  <si>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</si>
  <si>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</si>
  <si>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</si>
  <si>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</si>
  <si>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</si>
  <si>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</si>
  <si>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</si>
  <si>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</si>
  <si>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</si>
  <si>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</si>
  <si>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</si>
  <si>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</si>
  <si>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</si>
  <si>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</si>
  <si>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</si>
  <si>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</si>
  <si>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</si>
  <si>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</si>
  <si>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</si>
  <si>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</si>
  <si>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</si>
  <si>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</si>
  <si>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</si>
  <si>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</si>
  <si>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</si>
  <si>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</si>
  <si>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</si>
  <si>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</si>
  <si>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</si>
  <si>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</si>
  <si>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</si>
  <si>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</si>
  <si>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</si>
  <si>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</si>
  <si>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</si>
  <si>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</si>
  <si>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</si>
  <si>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</si>
  <si>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</si>
  <si>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</si>
  <si>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</si>
  <si>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</si>
  <si>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</si>
  <si>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</si>
  <si>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</si>
  <si>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</si>
  <si>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</si>
  <si>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</si>
  <si>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</si>
  <si>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</si>
  <si>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</si>
  <si>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</si>
  <si>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</si>
  <si>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</si>
  <si>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</si>
  <si>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</si>
  <si>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</si>
  <si>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</si>
  <si>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</si>
  <si>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</si>
  <si>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</si>
  <si>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</si>
  <si>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</si>
  <si>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</si>
  <si>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</si>
  <si>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</si>
  <si>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</si>
  <si>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</si>
  <si>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</si>
  <si>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</si>
  <si>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</si>
  <si>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</si>
  <si>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</si>
  <si>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</si>
  <si>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</si>
  <si>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</si>
  <si>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</si>
  <si>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</si>
  <si>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</si>
  <si>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</si>
  <si>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</si>
  <si>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</si>
  <si>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</si>
  <si>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</si>
  <si>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</si>
  <si>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</si>
  <si>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</si>
  <si>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</si>
  <si>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</si>
  <si>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</si>
  <si>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</si>
  <si>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</si>
  <si>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</si>
  <si>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</si>
  <si>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</si>
  <si>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</si>
  <si>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</si>
  <si>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</si>
  <si>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</si>
  <si>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</si>
  <si>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</si>
  <si>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</si>
  <si>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</si>
  <si>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</si>
  <si>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</si>
  <si>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</si>
  <si>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</si>
  <si>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</si>
  <si>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</si>
  <si>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</si>
  <si>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</si>
  <si>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</si>
  <si>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</si>
  <si>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</si>
  <si>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</si>
  <si>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</si>
  <si>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</si>
  <si>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</si>
  <si>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</si>
  <si>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</si>
  <si>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</si>
  <si>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</si>
  <si>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</si>
  <si>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</si>
  <si>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</si>
  <si>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</si>
  <si>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</si>
  <si>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</si>
  <si>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</si>
  <si>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</si>
  <si>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</si>
  <si>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</si>
  <si>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</si>
  <si>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</si>
  <si>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</si>
  <si>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</si>
  <si>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</si>
  <si>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</si>
  <si>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</si>
  <si>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</si>
  <si>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</si>
  <si>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</si>
  <si>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</si>
  <si>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</si>
  <si>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</si>
  <si>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</si>
  <si>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</si>
  <si>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</si>
  <si>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</si>
  <si>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</si>
  <si>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</si>
  <si>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</si>
  <si>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</si>
  <si>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</si>
  <si>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</si>
  <si>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</si>
  <si>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</si>
  <si>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</si>
  <si>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</si>
  <si>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</si>
  <si>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</si>
  <si>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</si>
  <si>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</si>
  <si>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</si>
  <si>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</si>
  <si>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</si>
  <si>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</si>
  <si>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</si>
  <si>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</si>
  <si>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</si>
  <si>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</si>
  <si>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</si>
  <si>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</si>
  <si>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</si>
  <si>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</si>
  <si>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</si>
  <si>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</si>
  <si>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</si>
  <si>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</si>
  <si>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</si>
  <si>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</si>
  <si>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</si>
  <si>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</si>
  <si>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</si>
  <si>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</si>
  <si>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</si>
  <si>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</si>
  <si>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</si>
  <si>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</si>
  <si>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</si>
  <si>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</si>
  <si>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</si>
  <si>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</si>
  <si>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</si>
  <si>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</si>
  <si>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</si>
  <si>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</si>
  <si>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</si>
  <si>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</si>
  <si>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</si>
  <si>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</si>
  <si>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</si>
  <si>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</si>
  <si>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</si>
  <si>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</si>
  <si>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</si>
  <si>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</si>
  <si>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</si>
  <si>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</si>
  <si>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</si>
  <si>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</si>
  <si>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</si>
  <si>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</si>
  <si>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</si>
  <si>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</si>
  <si>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</si>
  <si>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</si>
  <si>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</si>
  <si>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</si>
  <si>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</si>
  <si>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</si>
  <si>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</si>
  <si>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</si>
  <si>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</si>
  <si>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</si>
  <si>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</si>
  <si>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</si>
  <si>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</si>
  <si>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</si>
  <si>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</si>
  <si>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</si>
  <si>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</si>
  <si>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</si>
  <si>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</si>
  <si>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</si>
  <si>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</si>
  <si>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</si>
  <si>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</si>
  <si>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</si>
  <si>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</si>
  <si>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</si>
  <si>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</si>
  <si>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</si>
  <si>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</si>
  <si>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</si>
  <si>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</si>
  <si>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</si>
  <si>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</si>
  <si>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</si>
  <si>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</si>
  <si>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</si>
  <si>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</si>
  <si>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</si>
  <si>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</si>
  <si>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</si>
  <si>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</si>
  <si>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</si>
  <si>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</si>
  <si>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</si>
  <si>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</si>
  <si>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</si>
  <si>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</si>
  <si>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</si>
  <si>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</si>
  <si>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</si>
  <si>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</si>
  <si>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</si>
  <si>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</si>
  <si>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</si>
  <si>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</si>
  <si>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</si>
  <si>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</si>
  <si>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</si>
  <si>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</si>
  <si>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</si>
  <si>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</si>
  <si>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</si>
  <si>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</si>
  <si>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</si>
  <si>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</si>
  <si>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</si>
  <si>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</si>
  <si>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</si>
  <si>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</si>
  <si>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</si>
  <si>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</si>
  <si>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</si>
  <si>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</si>
  <si>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</si>
  <si>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</si>
  <si>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</si>
  <si>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</si>
  <si>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</si>
  <si>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</si>
  <si>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</si>
  <si>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</si>
  <si>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</si>
  <si>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</si>
  <si>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</si>
  <si>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</si>
  <si>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</si>
  <si>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</si>
  <si>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</si>
  <si>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</si>
  <si>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</si>
  <si>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</si>
  <si>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</si>
  <si>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</si>
  <si>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</si>
  <si>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</si>
  <si>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</si>
  <si>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</si>
  <si>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</si>
  <si>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</si>
  <si>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</si>
  <si>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</si>
  <si>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</si>
  <si>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</si>
  <si>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</si>
  <si>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</si>
  <si>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</si>
  <si>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</si>
  <si>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</si>
  <si>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</si>
  <si>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</si>
  <si>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</si>
  <si>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</si>
  <si>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</si>
  <si>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</si>
  <si>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</si>
  <si>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</si>
  <si>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</si>
  <si>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</si>
  <si>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</si>
  <si>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</si>
  <si>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</si>
  <si>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</si>
  <si>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</si>
  <si>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</si>
  <si>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</si>
  <si>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</si>
  <si>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</si>
  <si>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</si>
  <si>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</si>
  <si>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</si>
  <si>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</si>
  <si>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</si>
  <si>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</si>
  <si>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</si>
  <si>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</si>
  <si>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</si>
  <si>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</si>
  <si>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</si>
  <si>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</si>
  <si>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</si>
  <si>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</si>
  <si>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</si>
  <si>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</si>
  <si>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</si>
  <si>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</si>
  <si>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</si>
  <si>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</si>
  <si>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</si>
  <si>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</si>
  <si>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</si>
  <si>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</si>
  <si>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</si>
  <si>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</si>
  <si>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</si>
  <si>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</si>
  <si>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</si>
  <si>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</si>
  <si>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</si>
  <si>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</si>
  <si>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</si>
  <si>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</si>
  <si>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</si>
  <si>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</si>
  <si>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</si>
  <si>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</si>
  <si>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</si>
  <si>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</si>
  <si>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</si>
  <si>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</si>
  <si>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</si>
  <si>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</si>
  <si>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</si>
  <si>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</si>
  <si>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</si>
  <si>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</si>
  <si>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</si>
  <si>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</si>
  <si>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</si>
  <si>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</si>
  <si>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</si>
  <si>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</si>
  <si>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</si>
  <si>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</si>
  <si>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</si>
  <si>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</si>
  <si>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</si>
  <si>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</si>
  <si>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</si>
  <si>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</si>
  <si>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</si>
  <si>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</si>
  <si>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</si>
  <si>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</si>
  <si>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</si>
  <si>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</si>
  <si>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</si>
  <si>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</si>
  <si>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</si>
  <si>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</si>
  <si>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</si>
  <si>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</si>
  <si>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</si>
  <si>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</si>
  <si>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</si>
  <si>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</si>
  <si>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</si>
  <si>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</si>
  <si>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</si>
  <si>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</si>
  <si>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</si>
  <si>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</si>
  <si>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</si>
  <si>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</si>
  <si>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</si>
  <si>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</si>
  <si>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</si>
  <si>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</si>
  <si>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</si>
  <si>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</si>
  <si>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</si>
  <si>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</si>
  <si>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</si>
  <si>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</si>
  <si>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</si>
  <si>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</si>
  <si>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</si>
  <si>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</si>
  <si>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</si>
  <si>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</si>
  <si>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</si>
  <si>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</si>
  <si>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</si>
  <si>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</si>
  <si>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</si>
  <si>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</si>
  <si>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</si>
  <si>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</si>
  <si>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</si>
  <si>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</si>
  <si>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</si>
  <si>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</si>
  <si>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</si>
  <si>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</si>
  <si>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</si>
  <si>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</si>
  <si>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</si>
  <si>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</si>
  <si>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</si>
  <si>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</si>
  <si>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</si>
  <si>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</si>
  <si>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</si>
  <si>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</si>
  <si>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</si>
  <si>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</si>
  <si>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</si>
  <si>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</si>
  <si>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</si>
  <si>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</si>
  <si>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</si>
  <si>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</si>
  <si>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</si>
  <si>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</si>
  <si>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</si>
  <si>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</si>
  <si>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</si>
  <si>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</si>
  <si>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</si>
  <si>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</si>
  <si>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</si>
  <si>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</si>
  <si>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</si>
  <si>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</si>
  <si>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</si>
  <si>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</si>
  <si>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</si>
  <si>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</si>
  <si>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</si>
  <si>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</si>
  <si>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</si>
  <si>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</si>
  <si>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</si>
  <si>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</si>
  <si>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</si>
  <si>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</si>
  <si>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</si>
  <si>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</si>
  <si>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</si>
  <si>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</si>
  <si>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</si>
  <si>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</si>
  <si>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</si>
  <si>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</si>
  <si>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</si>
  <si>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</si>
  <si>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</si>
  <si>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</si>
  <si>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</si>
  <si>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</si>
  <si>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</si>
  <si>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</si>
  <si>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</si>
  <si>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</si>
  <si>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</si>
  <si>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</si>
  <si>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</si>
  <si>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</si>
  <si>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</si>
  <si>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</si>
  <si>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</si>
  <si>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</si>
  <si>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</si>
  <si>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</si>
  <si>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</si>
  <si>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</si>
  <si>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</si>
  <si>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</si>
  <si>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</si>
  <si>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</si>
  <si>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</si>
  <si>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</si>
  <si>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</si>
  <si>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</si>
  <si>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</si>
  <si>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</si>
  <si>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</si>
  <si>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</si>
  <si>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</si>
  <si>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</si>
  <si>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</si>
  <si>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</si>
  <si>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</si>
  <si>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</si>
  <si>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</si>
  <si>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</si>
  <si>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</si>
  <si>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</si>
  <si>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</si>
  <si>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</si>
  <si>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</si>
  <si>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</si>
  <si>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</si>
  <si>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</si>
  <si>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</si>
  <si>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</si>
  <si>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</si>
  <si>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</si>
  <si>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</si>
  <si>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</si>
  <si>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</si>
  <si>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</si>
  <si>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</si>
  <si>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</si>
  <si>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</si>
  <si>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</si>
  <si>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</si>
  <si>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</si>
  <si>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</si>
  <si>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</si>
  <si>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</si>
  <si>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</si>
  <si>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</si>
  <si>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</si>
  <si>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</si>
  <si>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</si>
  <si>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</si>
  <si>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</si>
  <si>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</si>
  <si>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</si>
  <si>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</si>
  <si>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</si>
  <si>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</si>
  <si>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</si>
  <si>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</si>
  <si>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</si>
  <si>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</si>
  <si>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</si>
  <si>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</si>
  <si>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</si>
  <si>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</si>
  <si>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</si>
  <si>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</si>
  <si>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</si>
  <si>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</si>
  <si>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</si>
  <si>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</si>
  <si>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</si>
  <si>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</si>
  <si>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</si>
  <si>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</si>
  <si>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</si>
  <si>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</si>
  <si>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</si>
  <si>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</si>
  <si>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</si>
  <si>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</si>
  <si>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</si>
  <si>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</si>
  <si>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</si>
  <si>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</si>
  <si>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</si>
  <si>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</si>
  <si>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</si>
  <si>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</si>
  <si>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</si>
  <si>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</si>
  <si>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</si>
  <si>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</si>
  <si>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</si>
  <si>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</si>
  <si>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</si>
  <si>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</si>
  <si>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</si>
  <si>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</si>
  <si>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</si>
  <si>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</si>
  <si>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</si>
  <si>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</si>
  <si>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</si>
  <si>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</si>
  <si>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</si>
  <si>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</si>
  <si>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</si>
  <si>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</si>
  <si>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</si>
  <si>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</si>
  <si>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</si>
  <si>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</si>
  <si>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</si>
  <si>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</si>
  <si>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</si>
  <si>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</si>
  <si>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</si>
  <si>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</si>
  <si>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</si>
  <si>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</si>
  <si>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</si>
  <si>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</si>
  <si>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</si>
  <si>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</si>
  <si>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</si>
  <si>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</si>
  <si>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</si>
  <si>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</si>
  <si>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</si>
  <si>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</si>
  <si>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</si>
  <si>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</si>
  <si>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</si>
  <si>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</si>
  <si>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</si>
  <si>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</si>
  <si>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</si>
  <si>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</si>
  <si>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</si>
  <si>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</si>
  <si>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</si>
  <si>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</si>
  <si>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</si>
  <si>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</si>
  <si>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</si>
  <si>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</si>
  <si>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</si>
  <si>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</si>
  <si>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</si>
  <si>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</si>
  <si>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</si>
  <si>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</si>
  <si>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</si>
  <si>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</si>
  <si>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</si>
  <si>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</si>
  <si>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</si>
  <si>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</si>
  <si>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</si>
  <si>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</si>
  <si>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</si>
  <si>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</si>
  <si>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</si>
  <si>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</si>
  <si>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</si>
  <si>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</si>
  <si>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</si>
  <si>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</si>
  <si>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</si>
  <si>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</si>
  <si>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</si>
  <si>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</si>
  <si>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</si>
  <si>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</si>
  <si>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</si>
  <si>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</si>
  <si>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</si>
  <si>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</si>
  <si>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</si>
  <si>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</si>
  <si>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</si>
  <si>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</si>
  <si>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</si>
  <si>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</si>
  <si>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</si>
  <si>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</si>
  <si>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</si>
  <si>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</si>
  <si>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</si>
  <si>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</si>
  <si>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</si>
  <si>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</si>
  <si>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</si>
  <si>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</si>
  <si>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</si>
  <si>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</si>
  <si>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</si>
  <si>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</si>
  <si>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</si>
  <si>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</si>
  <si>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</si>
  <si>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</si>
  <si>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</si>
  <si>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</si>
  <si>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</si>
  <si>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</si>
  <si>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</si>
  <si>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</si>
  <si>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</si>
  <si>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</si>
  <si>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</si>
  <si>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</si>
  <si>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</si>
  <si>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</si>
  <si>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</si>
  <si>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</si>
  <si>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</si>
  <si>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</si>
  <si>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</si>
  <si>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</si>
  <si>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</si>
  <si>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</si>
  <si>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</si>
  <si>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</si>
  <si>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</si>
  <si>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</si>
  <si>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</si>
  <si>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</si>
  <si>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</si>
  <si>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</si>
  <si>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</si>
  <si>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</si>
  <si>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</si>
  <si>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</si>
  <si>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</si>
  <si>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</si>
  <si>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</si>
  <si>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</si>
  <si>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</si>
  <si>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</si>
  <si>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</si>
  <si>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</si>
  <si>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</si>
  <si>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</si>
  <si>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</si>
  <si>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</si>
  <si>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</si>
  <si>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</si>
  <si>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</si>
  <si>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</si>
  <si>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</si>
  <si>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</si>
  <si>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</si>
  <si>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</si>
  <si>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</si>
  <si>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</si>
  <si>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</si>
  <si>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</si>
  <si>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</si>
  <si>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</si>
  <si>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</si>
  <si>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</si>
  <si>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</si>
  <si>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</si>
  <si>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</si>
  <si>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</si>
  <si>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</si>
  <si>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</si>
  <si>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</si>
  <si>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</si>
  <si>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</si>
  <si>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</si>
  <si>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</si>
  <si>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</si>
  <si>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</si>
  <si>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</si>
  <si>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</si>
  <si>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</si>
  <si>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</si>
  <si>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</si>
  <si>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</si>
  <si>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</si>
  <si>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</si>
  <si>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</si>
  <si>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</si>
  <si>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</si>
  <si>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</si>
  <si>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</si>
  <si>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</si>
  <si>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</si>
  <si>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</si>
  <si>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</si>
  <si>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</si>
  <si>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</si>
  <si>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</si>
  <si>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</si>
  <si>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</si>
  <si>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</si>
  <si>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</si>
  <si>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</si>
  <si>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</si>
  <si>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</si>
  <si>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</si>
  <si>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</si>
  <si>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</si>
  <si>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</si>
  <si>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</si>
  <si>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</si>
  <si>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</si>
  <si>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</si>
  <si>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</si>
  <si>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</si>
  <si>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</si>
  <si>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</si>
  <si>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</si>
  <si>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</si>
  <si>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</si>
  <si>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</si>
  <si>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</si>
  <si>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</si>
  <si>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</si>
  <si>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</si>
  <si>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</si>
  <si>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</si>
  <si>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</si>
  <si>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</si>
  <si>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</si>
  <si>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</si>
  <si>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</si>
  <si>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</si>
  <si>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</si>
  <si>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</si>
  <si>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</si>
  <si>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</si>
  <si>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</si>
  <si>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</si>
  <si>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</si>
  <si>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</si>
  <si>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</si>
  <si>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</si>
  <si>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</si>
  <si>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</si>
  <si>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</si>
  <si>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</si>
  <si>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</si>
  <si>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</si>
  <si>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</si>
  <si>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</si>
  <si>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</si>
  <si>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</si>
  <si>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</si>
  <si>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</si>
  <si>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</si>
  <si>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</si>
  <si>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</si>
  <si>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</si>
  <si>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</si>
  <si>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</si>
  <si>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</si>
  <si>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</si>
  <si>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</si>
  <si>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</si>
  <si>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</si>
  <si>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</si>
  <si>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</si>
  <si>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</si>
  <si>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</si>
  <si>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</si>
  <si>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</si>
  <si>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</si>
  <si>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</si>
  <si>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</si>
  <si>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</si>
  <si>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</si>
  <si>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</si>
  <si>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</si>
  <si>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</si>
  <si>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</si>
  <si>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</si>
  <si>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</si>
  <si>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</si>
  <si>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</si>
  <si>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</si>
  <si>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</si>
  <si>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</si>
  <si>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</si>
  <si>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</si>
  <si>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</si>
  <si>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</si>
  <si>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</si>
  <si>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</si>
  <si>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</si>
  <si>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</si>
  <si>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</si>
  <si>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</si>
  <si>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</si>
  <si>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</si>
  <si>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</si>
  <si>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</si>
  <si>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</si>
  <si>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</si>
  <si>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</si>
  <si>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</si>
  <si>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</si>
  <si>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</si>
  <si>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</si>
  <si>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</si>
  <si>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</si>
  <si>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</si>
  <si>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</si>
  <si>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</si>
  <si>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</si>
  <si>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</si>
  <si>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</si>
  <si>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</si>
  <si>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</si>
  <si>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</si>
  <si>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</si>
  <si>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</si>
  <si>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</si>
  <si>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</si>
  <si>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</si>
  <si>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</si>
  <si>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</si>
  <si>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</si>
  <si>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</si>
  <si>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</si>
  <si>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</si>
  <si>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</si>
  <si>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</si>
  <si>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</si>
  <si>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</si>
  <si>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</si>
  <si>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</si>
  <si>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</si>
  <si>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</si>
  <si>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</si>
  <si>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</si>
  <si>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</si>
  <si>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</si>
  <si>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</si>
  <si>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</si>
  <si>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</si>
  <si>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</si>
  <si>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</si>
  <si>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</si>
  <si>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</si>
  <si>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</si>
  <si>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</si>
  <si>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</si>
  <si>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</si>
  <si>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</si>
  <si>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</si>
  <si>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</si>
  <si>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</si>
  <si>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</si>
  <si>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</si>
  <si>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</si>
  <si>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</si>
  <si>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</si>
  <si>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</si>
  <si>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</si>
  <si>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</si>
  <si>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</si>
  <si>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</si>
  <si>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</si>
  <si>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</si>
  <si>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</si>
  <si>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</si>
  <si>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</si>
  <si>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</si>
  <si>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</si>
  <si>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</si>
  <si>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</si>
  <si>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</si>
  <si>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</si>
  <si>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</si>
  <si>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</si>
  <si>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</si>
  <si>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</si>
  <si>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</si>
  <si>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</si>
  <si>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</si>
  <si>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</si>
  <si>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</si>
  <si>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</si>
  <si>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</si>
  <si>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</si>
  <si>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</si>
  <si>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</si>
  <si>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</si>
  <si>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</si>
  <si>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</si>
  <si>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</si>
  <si>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</si>
  <si>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</si>
  <si>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</si>
  <si>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</si>
  <si>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</si>
  <si>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</si>
  <si>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</si>
  <si>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</si>
  <si>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</si>
  <si>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</si>
  <si>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</si>
  <si>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</si>
  <si>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</si>
  <si>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</si>
  <si>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</si>
  <si>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</si>
  <si>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</si>
  <si>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</si>
  <si>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</si>
  <si>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</si>
  <si>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</si>
  <si>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</si>
  <si>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</si>
  <si>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</si>
  <si>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</si>
  <si>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</si>
  <si>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</si>
  <si>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</si>
  <si>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</si>
  <si>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</si>
  <si>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</si>
  <si>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</si>
  <si>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</si>
  <si>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</si>
  <si>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</si>
  <si>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</si>
  <si>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</si>
  <si>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</si>
  <si>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</si>
  <si>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</si>
  <si>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</si>
  <si>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</si>
  <si>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</si>
  <si>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</si>
  <si>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</si>
  <si>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</si>
  <si>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</si>
  <si>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</si>
  <si>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</si>
  <si>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</si>
  <si>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</si>
  <si>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</si>
  <si>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</si>
  <si>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</si>
  <si>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</si>
  <si>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</si>
  <si>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</si>
  <si>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</si>
  <si>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</si>
  <si>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</si>
  <si>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</si>
  <si>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</si>
  <si>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</si>
  <si>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</si>
  <si>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</si>
  <si>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</si>
  <si>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</si>
  <si>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</si>
  <si>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</si>
  <si>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</si>
  <si>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</si>
  <si>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</si>
  <si>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</si>
  <si>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</si>
  <si>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</si>
  <si>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</si>
  <si>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</si>
  <si>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</si>
  <si>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</si>
  <si>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</si>
  <si>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</si>
  <si>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</si>
  <si>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</si>
  <si>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</si>
  <si>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</si>
  <si>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</si>
  <si>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</si>
  <si>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</si>
  <si>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</si>
  <si>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</si>
  <si>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</si>
  <si>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</si>
  <si>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</si>
  <si>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</si>
  <si>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</si>
  <si>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</si>
  <si>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</si>
  <si>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</si>
  <si>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</si>
  <si>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</si>
  <si>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</si>
  <si>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</si>
  <si>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</si>
  <si>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</si>
  <si>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</si>
  <si>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</si>
  <si>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</si>
  <si>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</si>
  <si>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</si>
  <si>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</si>
  <si>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</si>
  <si>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</si>
  <si>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</si>
  <si>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</si>
  <si>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</si>
  <si>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</si>
  <si>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</si>
  <si>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</si>
  <si>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</si>
  <si>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</si>
  <si>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</si>
  <si>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</si>
  <si>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</si>
  <si>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</si>
  <si>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</si>
  <si>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</si>
  <si>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</si>
  <si>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</si>
  <si>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</si>
  <si>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</si>
  <si>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</si>
  <si>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</si>
  <si>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</si>
  <si>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</si>
  <si>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</si>
  <si>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</si>
  <si>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</si>
  <si>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</si>
  <si>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</si>
  <si>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</si>
  <si>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</si>
  <si>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</si>
  <si>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</si>
  <si>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</si>
  <si>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</si>
  <si>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</si>
  <si>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</si>
  <si>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</si>
  <si>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</si>
  <si>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</si>
  <si>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</si>
  <si>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</si>
  <si>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</si>
  <si>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</si>
  <si>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</si>
  <si>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</si>
  <si>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</si>
  <si>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</si>
  <si>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</si>
  <si>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</si>
  <si>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</si>
  <si>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</si>
  <si>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</si>
  <si>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</si>
  <si>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</si>
  <si>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</si>
  <si>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</si>
  <si>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</si>
  <si>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</si>
  <si>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</si>
  <si>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</si>
  <si>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</si>
  <si>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</si>
  <si>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</si>
  <si>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</si>
  <si>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</si>
  <si>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</si>
  <si>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</si>
  <si>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</si>
  <si>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</si>
  <si>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</si>
  <si>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</si>
  <si>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</si>
  <si>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</si>
  <si>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</si>
  <si>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</si>
  <si>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</si>
  <si>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</si>
  <si>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</si>
  <si>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</si>
  <si>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</si>
  <si>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</si>
  <si>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</si>
  <si>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</si>
  <si>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</si>
  <si>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</si>
  <si>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</si>
  <si>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</si>
  <si>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</si>
  <si>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</si>
  <si>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</si>
  <si>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</si>
  <si>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</si>
  <si>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</si>
  <si>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</si>
  <si>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</si>
  <si>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</si>
  <si>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</si>
  <si>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</si>
  <si>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</si>
  <si>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</si>
  <si>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</si>
  <si>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</si>
  <si>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</si>
  <si>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</si>
  <si>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</si>
  <si>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</si>
  <si>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</si>
  <si>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</si>
  <si>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</si>
  <si>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</si>
  <si>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</si>
  <si>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</si>
  <si>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</si>
  <si>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</si>
  <si>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</si>
  <si>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</si>
  <si>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</si>
  <si>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</si>
  <si>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</si>
  <si>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</si>
  <si>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</si>
  <si>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</si>
  <si>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</si>
  <si>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</si>
  <si>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</si>
  <si>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</si>
  <si>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</si>
  <si>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</si>
  <si>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</si>
  <si>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</si>
  <si>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</si>
  <si>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</si>
  <si>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</si>
  <si>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</si>
  <si>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</si>
  <si>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</si>
  <si>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</si>
  <si>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</si>
  <si>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</si>
  <si>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</si>
  <si>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</si>
  <si>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</si>
  <si>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</si>
  <si>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</si>
  <si>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</si>
  <si>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</si>
  <si>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</si>
  <si>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</si>
  <si>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</si>
  <si>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</si>
  <si>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</si>
  <si>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</si>
  <si>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</si>
  <si>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</si>
  <si>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</si>
  <si>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</si>
  <si>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</si>
  <si>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</si>
  <si>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</si>
  <si>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</si>
  <si>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</si>
  <si>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</si>
  <si>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</si>
  <si>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</si>
  <si>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</si>
  <si>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</si>
  <si>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</si>
  <si>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</si>
  <si>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</si>
  <si>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</si>
  <si>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</si>
  <si>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</si>
  <si>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</si>
  <si>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</si>
  <si>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</si>
  <si>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</si>
  <si>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</si>
  <si>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</si>
  <si>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</si>
  <si>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</si>
  <si>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</si>
  <si>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</si>
  <si>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</si>
  <si>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</si>
  <si>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</si>
  <si>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</si>
  <si>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</si>
  <si>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</si>
  <si>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</si>
  <si>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</si>
  <si>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</si>
  <si>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</si>
  <si>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</si>
  <si>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</si>
  <si>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</si>
  <si>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</si>
  <si>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</si>
  <si>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</si>
  <si>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</si>
  <si>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</si>
  <si>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</si>
  <si>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</si>
  <si>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</si>
  <si>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</si>
  <si>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</si>
  <si>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</si>
  <si>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</si>
  <si>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</si>
  <si>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</si>
  <si>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</si>
  <si>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</si>
  <si>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</si>
  <si>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</si>
  <si>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</si>
  <si>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</si>
  <si>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</si>
  <si>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</si>
  <si>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</si>
  <si>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</si>
  <si>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</si>
  <si>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</si>
  <si>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</si>
  <si>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</si>
  <si>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</si>
  <si>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</si>
  <si>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</si>
  <si>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</si>
  <si>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</si>
  <si>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</si>
  <si>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</si>
  <si>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</si>
  <si>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</si>
  <si>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</si>
  <si>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</si>
  <si>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</si>
  <si>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</si>
  <si>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</si>
  <si>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</si>
  <si>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</si>
  <si>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</si>
  <si>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</si>
  <si>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</si>
  <si>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</si>
  <si>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</si>
  <si>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</si>
  <si>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</si>
  <si>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</si>
  <si>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</si>
  <si>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</si>
  <si>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</si>
  <si>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</si>
  <si>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</si>
  <si>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</si>
  <si>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</si>
  <si>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</si>
  <si>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</si>
  <si>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</si>
  <si>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</si>
  <si>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</si>
  <si>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</si>
  <si>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</si>
  <si>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</si>
  <si>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</si>
  <si>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</si>
  <si>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</si>
  <si>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</si>
  <si>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</si>
  <si>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</si>
  <si>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</si>
  <si>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</si>
  <si>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</si>
  <si>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</si>
  <si>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</si>
  <si>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</si>
  <si>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</si>
  <si>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</si>
  <si>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</si>
  <si>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</si>
  <si>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</si>
  <si>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</si>
  <si>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</si>
  <si>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</si>
  <si>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</si>
  <si>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</si>
  <si>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</si>
  <si>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</si>
  <si>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</si>
  <si>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</si>
  <si>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</si>
  <si>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</si>
  <si>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</si>
  <si>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</si>
  <si>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</si>
  <si>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</si>
  <si>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</si>
  <si>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</si>
  <si>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</si>
  <si>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</si>
  <si>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</si>
  <si>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</si>
  <si>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</si>
  <si>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</si>
  <si>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</si>
  <si>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</si>
  <si>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</si>
  <si>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</si>
  <si>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</si>
  <si>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</si>
  <si>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</si>
  <si>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</si>
  <si>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</si>
  <si>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</si>
  <si>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</si>
  <si>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</si>
  <si>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</si>
  <si>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</si>
  <si>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</si>
  <si>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</si>
  <si>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</si>
  <si>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</si>
  <si>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</si>
  <si>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</si>
  <si>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</si>
  <si>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</si>
  <si>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</si>
  <si>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</si>
  <si>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</si>
  <si>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</si>
  <si>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</si>
  <si>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</si>
  <si>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</si>
  <si>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</si>
  <si>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</si>
  <si>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</si>
  <si>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</si>
  <si>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</si>
  <si>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</si>
  <si>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</si>
  <si>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</si>
  <si>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</si>
  <si>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</si>
  <si>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</si>
  <si>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</si>
  <si>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</si>
  <si>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</si>
  <si>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</si>
  <si>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</si>
  <si>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</si>
  <si>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</si>
  <si>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</si>
  <si>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</si>
  <si>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</si>
  <si>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</si>
  <si>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</si>
  <si>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</si>
  <si>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</si>
  <si>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</si>
  <si>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</si>
  <si>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</si>
  <si>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</si>
  <si>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</si>
  <si>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</si>
  <si>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</si>
  <si>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</si>
  <si>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</si>
  <si>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</si>
  <si>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</si>
  <si>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</si>
  <si>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</si>
  <si>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</si>
  <si>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</si>
  <si>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</si>
  <si>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</si>
  <si>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</si>
  <si>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</si>
  <si>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</si>
  <si>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</si>
  <si>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</si>
  <si>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</si>
  <si>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</si>
  <si>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</si>
  <si>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</si>
  <si>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</si>
  <si>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</si>
  <si>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</si>
  <si>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</si>
  <si>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</si>
  <si>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</si>
  <si>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</si>
  <si>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</si>
  <si>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</si>
  <si>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</si>
  <si>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</si>
  <si>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</si>
  <si>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</si>
  <si>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</si>
  <si>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</si>
  <si>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</si>
  <si>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</si>
  <si>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</si>
  <si>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</si>
  <si>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</si>
  <si>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</si>
  <si>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</si>
  <si>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</si>
  <si>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</si>
  <si>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</si>
  <si>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</si>
  <si>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</si>
  <si>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</si>
  <si>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</si>
  <si>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</si>
  <si>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</si>
  <si>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</si>
  <si>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</si>
  <si>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</si>
  <si>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</si>
  <si>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</si>
  <si>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</si>
  <si>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</si>
  <si>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</si>
  <si>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</si>
  <si>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</si>
  <si>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</si>
  <si>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</si>
  <si>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</si>
  <si>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</si>
  <si>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</si>
  <si>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</si>
  <si>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</si>
  <si>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</si>
  <si>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</si>
  <si>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</si>
  <si>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</si>
  <si>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</si>
  <si>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</si>
  <si>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</si>
  <si>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</si>
  <si>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</si>
  <si>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</si>
  <si>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</si>
  <si>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</si>
  <si>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</si>
  <si>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</si>
  <si>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</si>
  <si>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</si>
  <si>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</si>
  <si>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</si>
  <si>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</si>
  <si>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</si>
  <si>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</si>
  <si>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</si>
  <si>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</si>
  <si>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</si>
  <si>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</si>
  <si>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</si>
  <si>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</si>
  <si>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</si>
  <si>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</si>
  <si>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</si>
  <si>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</si>
  <si>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</si>
  <si>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</si>
  <si>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</si>
  <si>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</si>
  <si>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</si>
  <si>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</si>
  <si>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</si>
  <si>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</si>
  <si>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</si>
  <si>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</si>
  <si>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</si>
  <si>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</si>
  <si>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</si>
  <si>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</si>
  <si>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</si>
  <si>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</si>
  <si>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</si>
  <si>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</si>
  <si>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</si>
  <si>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</si>
  <si>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</si>
  <si>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</si>
  <si>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</si>
  <si>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</si>
  <si>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</si>
  <si>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</si>
  <si>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</si>
  <si>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</si>
  <si>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</si>
  <si>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</si>
  <si>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</si>
  <si>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</si>
  <si>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</si>
  <si>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</si>
  <si>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</si>
  <si>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</si>
  <si>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</si>
  <si>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</si>
  <si>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</si>
  <si>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</si>
  <si>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</si>
  <si>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</si>
  <si>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</si>
  <si>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</si>
  <si>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</si>
  <si>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</si>
  <si>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</si>
  <si>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</si>
  <si>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</si>
  <si>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</si>
  <si>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</si>
  <si>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</si>
  <si>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</si>
  <si>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</si>
  <si>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</si>
  <si>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</si>
  <si>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</si>
  <si>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</si>
  <si>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</si>
  <si>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</si>
  <si>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</si>
  <si>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</si>
  <si>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</si>
  <si>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</si>
  <si>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</si>
  <si>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</si>
  <si>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</si>
  <si>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</si>
  <si>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</si>
  <si>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</si>
  <si>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</si>
  <si>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</si>
  <si>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</si>
  <si>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</si>
  <si>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</si>
  <si>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</si>
  <si>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</si>
  <si>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</si>
  <si>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</si>
  <si>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</si>
  <si>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</si>
  <si>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</si>
  <si>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</si>
  <si>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</si>
  <si>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</si>
  <si>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</si>
  <si>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</si>
  <si>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</si>
  <si>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</si>
  <si>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</si>
  <si>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</si>
  <si>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</si>
  <si>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</si>
  <si>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</si>
  <si>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</si>
  <si>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</si>
  <si>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</si>
  <si>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</si>
  <si>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</si>
  <si>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</si>
  <si>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</si>
  <si>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</si>
  <si>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</si>
  <si>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</si>
  <si>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</si>
  <si>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</si>
  <si>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</si>
  <si>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</si>
  <si>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</si>
  <si>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</si>
  <si>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</si>
  <si>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</si>
  <si>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</si>
  <si>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</si>
  <si>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</si>
  <si>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</si>
  <si>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</si>
  <si>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</si>
  <si>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</si>
  <si>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</si>
  <si>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</si>
  <si>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</si>
  <si>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</si>
  <si>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</si>
  <si>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</si>
  <si>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</si>
  <si>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</si>
  <si>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</si>
  <si>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</si>
  <si>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</si>
  <si>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</si>
  <si>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</si>
  <si>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</si>
  <si>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</si>
  <si>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</si>
  <si>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</si>
  <si>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</si>
  <si>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</si>
  <si>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</si>
  <si>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</si>
  <si>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</si>
  <si>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</si>
  <si>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</si>
  <si>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</si>
  <si>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</si>
  <si>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</si>
  <si>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</si>
  <si>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</si>
  <si>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</si>
  <si>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</si>
  <si>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</si>
  <si>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</si>
  <si>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</si>
  <si>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</si>
  <si>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</si>
  <si>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</si>
  <si>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</si>
  <si>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</si>
  <si>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</si>
  <si>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</si>
  <si>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</si>
  <si>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</si>
  <si>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</si>
  <si>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</si>
  <si>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</si>
  <si>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</si>
  <si>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</si>
  <si>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</si>
  <si>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</si>
  <si>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</si>
  <si>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</si>
  <si>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</si>
  <si>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</si>
  <si>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</si>
  <si>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</si>
  <si>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</si>
  <si>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</si>
  <si>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</si>
  <si>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</si>
  <si>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</si>
  <si>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</si>
  <si>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</si>
  <si>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</si>
  <si>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</si>
  <si>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</si>
  <si>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</si>
  <si>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</si>
  <si>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</si>
  <si>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</si>
  <si>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</si>
  <si>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</si>
  <si>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</si>
  <si>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</si>
  <si>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</si>
  <si>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</si>
  <si>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</si>
  <si>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</si>
  <si>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</si>
  <si>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</si>
  <si>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</si>
  <si>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</si>
  <si>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</si>
  <si>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</si>
  <si>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</si>
  <si>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</si>
  <si>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</si>
  <si>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</si>
  <si>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</si>
  <si>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</si>
  <si>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</si>
  <si>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</si>
  <si>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</si>
  <si>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</si>
  <si>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</si>
  <si>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</si>
  <si>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</si>
  <si>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</si>
  <si>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</si>
  <si>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</si>
  <si>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</si>
  <si>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</si>
  <si>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</si>
  <si>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</si>
  <si>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</si>
  <si>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</si>
  <si>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</si>
  <si>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</si>
  <si>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</si>
  <si>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</si>
  <si>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</si>
  <si>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</si>
  <si>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</si>
  <si>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</si>
  <si>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</si>
  <si>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</si>
  <si>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</si>
  <si>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</si>
  <si>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</si>
  <si>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</si>
  <si>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</si>
  <si>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</si>
  <si>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</si>
  <si>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</si>
  <si>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</si>
  <si>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</si>
  <si>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</si>
  <si>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</si>
  <si>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</si>
  <si>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</si>
  <si>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</si>
  <si>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</si>
  <si>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</si>
  <si>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</si>
  <si>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</si>
  <si>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</si>
  <si>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</si>
  <si>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</si>
  <si>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</si>
  <si>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</si>
  <si>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</si>
  <si>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</si>
  <si>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</si>
  <si>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</si>
  <si>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</si>
  <si>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</si>
  <si>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</si>
  <si>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</si>
  <si>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</si>
  <si>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</si>
  <si>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</si>
  <si>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</si>
  <si>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</si>
  <si>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</si>
  <si>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</si>
  <si>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</si>
  <si>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</si>
  <si>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</si>
  <si>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</si>
  <si>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</si>
  <si>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</si>
  <si>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</si>
  <si>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</si>
  <si>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</si>
  <si>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</si>
  <si>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</si>
  <si>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</si>
  <si>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</si>
  <si>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</si>
  <si>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</si>
  <si>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</si>
  <si>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</si>
  <si>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</si>
  <si>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</si>
  <si>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</si>
  <si>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</si>
  <si>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</si>
  <si>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</si>
  <si>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</si>
  <si>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</si>
  <si>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</si>
  <si>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</si>
  <si>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</si>
  <si>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</si>
  <si>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</si>
  <si>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</si>
  <si>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</si>
  <si>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</si>
  <si>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</si>
  <si>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</si>
  <si>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</si>
  <si>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</si>
  <si>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</si>
  <si>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</si>
  <si>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</si>
  <si>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</si>
  <si>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</si>
  <si>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</si>
  <si>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</si>
  <si>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</si>
  <si>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</si>
  <si>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</si>
  <si>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</si>
  <si>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</si>
  <si>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</si>
  <si>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</si>
  <si>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</si>
  <si>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</si>
  <si>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</si>
  <si>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</si>
  <si>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</si>
  <si>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</si>
  <si>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</si>
  <si>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</si>
  <si>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</si>
  <si>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</si>
  <si>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</si>
  <si>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</si>
  <si>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</si>
  <si>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</si>
  <si>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</si>
  <si>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</si>
  <si>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</si>
  <si>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</si>
  <si>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</si>
  <si>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</si>
  <si>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</si>
  <si>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</si>
  <si>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</si>
  <si>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</si>
  <si>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</si>
  <si>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</si>
  <si>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</si>
  <si>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</si>
  <si>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</si>
  <si>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</si>
  <si>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</si>
  <si>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</si>
  <si>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</si>
  <si>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</si>
  <si>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</si>
  <si>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</si>
  <si>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</si>
  <si>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</si>
  <si>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</si>
  <si>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</si>
  <si>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</si>
  <si>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</si>
  <si>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</si>
  <si>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</si>
  <si>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</si>
  <si>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</si>
  <si>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</si>
  <si>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</si>
  <si>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</si>
  <si>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</si>
  <si>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</si>
  <si>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</si>
  <si>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</si>
  <si>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</si>
  <si>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</si>
  <si>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</si>
  <si>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</si>
  <si>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</si>
  <si>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</si>
  <si>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</si>
  <si>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</si>
  <si>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</si>
  <si>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</si>
  <si>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</si>
  <si>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</si>
  <si>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</si>
  <si>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</si>
  <si>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</si>
  <si>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</si>
  <si>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</si>
  <si>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</si>
  <si>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</si>
  <si>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</si>
  <si>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</si>
  <si>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</si>
  <si>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</si>
  <si>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</si>
  <si>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</si>
  <si>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</si>
  <si>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</si>
  <si>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</si>
  <si>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</si>
  <si>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</si>
  <si>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</si>
  <si>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</si>
  <si>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</si>
  <si>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</si>
  <si>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</si>
  <si>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</si>
  <si>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</si>
  <si>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</si>
  <si>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</si>
  <si>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</si>
  <si>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</si>
  <si>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</si>
  <si>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</si>
  <si>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</si>
  <si>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</si>
  <si>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</si>
  <si>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</si>
  <si>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</si>
  <si>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</si>
  <si>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</si>
  <si>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</si>
  <si>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</si>
  <si>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</si>
  <si>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</si>
  <si>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</si>
  <si>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</si>
  <si>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</si>
  <si>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</si>
  <si>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</si>
  <si>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</si>
  <si>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</si>
  <si>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</si>
  <si>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</si>
  <si>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</si>
  <si>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</si>
  <si>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</si>
  <si>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</si>
  <si>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</si>
  <si>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</si>
  <si>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</si>
  <si>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</si>
  <si>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</si>
  <si>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</si>
  <si>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</si>
  <si>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</si>
  <si>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</si>
  <si>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</si>
  <si>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</si>
  <si>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</si>
  <si>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</si>
  <si>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</si>
  <si>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</si>
  <si>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</si>
  <si>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</si>
  <si>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</si>
  <si>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</si>
  <si>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</si>
  <si>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</si>
  <si>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</si>
  <si>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</si>
  <si>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</si>
  <si>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</si>
  <si>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</si>
  <si>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</si>
  <si>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</si>
  <si>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</si>
  <si>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</si>
  <si>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</si>
  <si>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</si>
  <si>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</si>
  <si>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</si>
  <si>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</si>
  <si>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</si>
  <si>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</si>
  <si>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</si>
  <si>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</si>
  <si>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</si>
  <si>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</si>
  <si>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</si>
  <si>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</si>
  <si>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</si>
  <si>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</si>
  <si>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</si>
  <si>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</si>
  <si>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</si>
  <si>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</si>
  <si>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</si>
  <si>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</si>
  <si>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</si>
  <si>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</si>
  <si>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</si>
  <si>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</si>
  <si>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</si>
  <si>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</si>
  <si>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</si>
  <si>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</si>
  <si>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</si>
  <si>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</si>
  <si>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</si>
  <si>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</si>
  <si>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</si>
  <si>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</si>
  <si>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</si>
  <si>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</si>
  <si>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</si>
  <si>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</si>
  <si>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</si>
  <si>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</si>
  <si>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</si>
  <si>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</si>
  <si>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</si>
  <si>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</si>
  <si>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</si>
  <si>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</si>
  <si>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</si>
  <si>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</si>
  <si>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</si>
  <si>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</si>
  <si>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</si>
  <si>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</si>
  <si>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</si>
  <si>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</si>
  <si>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</si>
  <si>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</si>
  <si>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</si>
  <si>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</si>
  <si>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</si>
  <si>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</si>
  <si>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</si>
  <si>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</si>
  <si>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</si>
  <si>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</si>
  <si>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</si>
  <si>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</si>
  <si>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</si>
  <si>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</si>
  <si>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</si>
  <si>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</si>
  <si>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</si>
  <si>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</si>
  <si>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</si>
  <si>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</si>
  <si>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</si>
  <si>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</si>
  <si>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</si>
  <si>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</si>
  <si>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</si>
  <si>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</si>
  <si>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</si>
  <si>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</si>
  <si>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</si>
  <si>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</si>
  <si>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</si>
  <si>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</si>
  <si>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</si>
  <si>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</si>
  <si>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</si>
  <si>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</si>
  <si>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</si>
  <si>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</si>
  <si>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</si>
  <si>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</si>
  <si>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</si>
  <si>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</si>
  <si>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</si>
  <si>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</si>
  <si>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</si>
  <si>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</si>
  <si>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</si>
  <si>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</si>
  <si>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</si>
  <si>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</si>
  <si>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</si>
  <si>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</si>
  <si>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</si>
  <si>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</si>
  <si>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</si>
  <si>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</si>
  <si>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</si>
  <si>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</si>
  <si>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</si>
  <si>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</si>
  <si>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</si>
  <si>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</si>
  <si>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</si>
  <si>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</si>
  <si>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</si>
  <si>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</si>
  <si>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</si>
  <si>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</si>
  <si>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</si>
  <si>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</si>
  <si>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</si>
  <si>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</si>
  <si>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</si>
  <si>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</si>
  <si>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</si>
  <si>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</si>
  <si>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</si>
  <si>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</si>
  <si>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</si>
  <si>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</si>
  <si>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</si>
  <si>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</si>
  <si>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</si>
  <si>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</si>
  <si>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</si>
  <si>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</si>
  <si>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</si>
  <si>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</si>
  <si>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</si>
  <si>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</si>
  <si>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</si>
  <si>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</si>
  <si>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</si>
  <si>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</si>
  <si>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</si>
  <si>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</si>
  <si>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</si>
  <si>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</si>
  <si>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</si>
  <si>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</si>
  <si>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</si>
  <si>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</si>
  <si>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</si>
  <si>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</si>
  <si>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</si>
  <si>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</si>
  <si>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</si>
  <si>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</si>
  <si>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</si>
  <si>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</si>
  <si>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</si>
  <si>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</si>
  <si>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</si>
  <si>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</si>
  <si>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</si>
  <si>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</si>
  <si>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</si>
  <si>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</si>
  <si>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</si>
  <si>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</si>
  <si>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</si>
  <si>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</si>
  <si>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</si>
  <si>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</si>
  <si>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</si>
  <si>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</si>
  <si>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</si>
  <si>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</si>
  <si>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</si>
  <si>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</si>
  <si>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</si>
  <si>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</si>
  <si>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</si>
  <si>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</si>
  <si>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</si>
  <si>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</si>
  <si>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</si>
  <si>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</si>
  <si>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</si>
  <si>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</si>
  <si>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</si>
  <si>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</si>
  <si>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</si>
  <si>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</si>
  <si>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</si>
  <si>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</si>
  <si>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</si>
  <si>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</si>
  <si>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</si>
  <si>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</si>
  <si>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</si>
  <si>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</si>
  <si>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</si>
  <si>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</si>
  <si>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</si>
  <si>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</si>
  <si>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</si>
  <si>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</si>
  <si>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</si>
  <si>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</si>
  <si>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</si>
  <si>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</si>
  <si>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</si>
  <si>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</si>
  <si>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</si>
  <si>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</si>
  <si>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</si>
  <si>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</si>
  <si>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</si>
  <si>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</si>
  <si>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</si>
  <si>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</si>
  <si>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</si>
  <si>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</si>
  <si>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</si>
  <si>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</si>
  <si>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</si>
  <si>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</si>
  <si>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</si>
  <si>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</si>
  <si>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</si>
  <si>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</si>
  <si>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</si>
  <si>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</si>
  <si>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</si>
  <si>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</si>
  <si>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</si>
  <si>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</si>
  <si>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</si>
  <si>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</si>
  <si>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</si>
  <si>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</si>
  <si>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</si>
  <si>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</si>
  <si>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</si>
  <si>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</si>
  <si>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</si>
  <si>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</si>
  <si>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</si>
  <si>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</si>
  <si>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</si>
  <si>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</si>
  <si>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</si>
  <si>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</si>
  <si>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</si>
  <si>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</si>
  <si>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</si>
  <si>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</si>
  <si>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</si>
  <si>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</si>
  <si>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</si>
  <si>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</si>
  <si>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</si>
  <si>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</si>
  <si>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</si>
  <si>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</si>
  <si>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</si>
  <si>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</si>
  <si>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</si>
  <si>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</si>
  <si>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</si>
  <si>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</si>
  <si>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</si>
  <si>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</si>
  <si>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</si>
  <si>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</si>
  <si>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</si>
  <si>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</si>
  <si>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</si>
  <si>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</si>
  <si>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</si>
  <si>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</si>
  <si>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</si>
  <si>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</si>
  <si>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</si>
  <si>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</si>
  <si>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</si>
  <si>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</si>
  <si>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</si>
  <si>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</si>
  <si>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</si>
  <si>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</si>
  <si>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</si>
  <si>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</si>
  <si>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</si>
  <si>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</si>
  <si>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</si>
  <si>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</si>
  <si>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</si>
  <si>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</si>
  <si>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</si>
  <si>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</si>
  <si>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</si>
  <si>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</si>
  <si>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</si>
  <si>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</si>
  <si>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</si>
  <si>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</si>
  <si>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</si>
  <si>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</si>
  <si>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</si>
  <si>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</si>
  <si>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</si>
  <si>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</si>
  <si>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</si>
  <si>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</si>
  <si>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</si>
  <si>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</si>
  <si>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</si>
  <si>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</si>
  <si>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</si>
  <si>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</si>
  <si>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</si>
  <si>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</si>
  <si>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</si>
  <si>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</si>
  <si>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</si>
  <si>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</si>
  <si>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</si>
  <si>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</si>
  <si>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</si>
  <si>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</si>
  <si>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</si>
  <si>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</si>
  <si>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</si>
  <si>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</si>
  <si>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</si>
  <si>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</si>
  <si>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</si>
  <si>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</si>
  <si>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</si>
  <si>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</si>
  <si>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</si>
  <si>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</si>
  <si>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</si>
  <si>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</si>
  <si>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</si>
  <si>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</si>
  <si>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</si>
  <si>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</si>
  <si>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</si>
  <si>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</si>
  <si>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</si>
  <si>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</si>
  <si>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</si>
  <si>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</si>
  <si>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</si>
  <si>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</si>
  <si>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</si>
  <si>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</si>
  <si>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</si>
  <si>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</si>
  <si>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</si>
  <si>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</si>
  <si>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</si>
  <si>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</si>
  <si>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</si>
  <si>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</si>
  <si>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</si>
  <si>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</si>
  <si>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</si>
  <si>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</si>
  <si>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</si>
  <si>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</si>
  <si>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</si>
  <si>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</si>
  <si>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</si>
  <si>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</si>
  <si>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</si>
  <si>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</si>
  <si>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</si>
  <si>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</si>
  <si>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</si>
  <si>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</si>
  <si>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</si>
  <si>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</si>
  <si>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</si>
  <si>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</si>
  <si>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</si>
  <si>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</si>
  <si>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</si>
  <si>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</si>
  <si>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</si>
  <si>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</si>
  <si>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</si>
  <si>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</si>
  <si>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</si>
  <si>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</si>
  <si>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</si>
  <si>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</si>
  <si>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</si>
  <si>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</si>
  <si>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</si>
  <si>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</si>
  <si>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</si>
  <si>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</si>
  <si>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</si>
  <si>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</si>
  <si>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</si>
  <si>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</si>
  <si>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</si>
  <si>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</si>
  <si>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</si>
  <si>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</si>
  <si>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</si>
  <si>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</si>
  <si>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</si>
  <si>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</si>
  <si>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</si>
  <si>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</si>
  <si>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</si>
  <si>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</si>
  <si>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</si>
  <si>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</si>
  <si>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</si>
  <si>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</si>
  <si>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</si>
  <si>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</si>
  <si>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</si>
  <si>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</si>
  <si>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</si>
  <si>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</si>
  <si>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</si>
  <si>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</si>
  <si>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</si>
  <si>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</si>
  <si>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</si>
  <si>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</si>
  <si>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</si>
  <si>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</si>
  <si>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</si>
  <si>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</si>
  <si>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</si>
  <si>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</si>
  <si>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</si>
  <si>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</si>
  <si>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</si>
  <si>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</si>
  <si>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</si>
  <si>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</si>
  <si>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</si>
  <si>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</si>
  <si>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</si>
  <si>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</si>
  <si>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</si>
  <si>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</si>
  <si>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</si>
  <si>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</si>
  <si>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</si>
  <si>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</si>
  <si>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</si>
  <si>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</si>
  <si>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</si>
  <si>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</si>
  <si>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</si>
  <si>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</si>
  <si>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</si>
  <si>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</si>
  <si>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</si>
  <si>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</si>
  <si>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</si>
  <si>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</si>
  <si>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</si>
  <si>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</si>
  <si>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</si>
  <si>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</si>
  <si>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</si>
  <si>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</si>
  <si>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</si>
  <si>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</si>
  <si>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</si>
  <si>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</si>
  <si>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</si>
  <si>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</si>
  <si>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</si>
  <si>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</si>
  <si>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</si>
  <si>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</si>
  <si>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</si>
  <si>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</si>
  <si>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</si>
  <si>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</si>
  <si>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</si>
  <si>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</si>
  <si>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</si>
  <si>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</si>
  <si>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</si>
  <si>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</si>
  <si>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</si>
  <si>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</si>
  <si>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</si>
  <si>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</si>
  <si>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</si>
  <si>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</si>
  <si>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</si>
  <si>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</si>
  <si>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</si>
  <si>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</si>
  <si>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</si>
  <si>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</si>
  <si>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</si>
  <si>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</si>
  <si>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</si>
  <si>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</si>
  <si>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</si>
  <si>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</si>
  <si>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</si>
  <si>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</si>
  <si>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</si>
  <si>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</si>
  <si>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</si>
  <si>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</si>
  <si>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</si>
  <si>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</si>
  <si>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</si>
  <si>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</si>
  <si>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</si>
  <si>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</si>
  <si>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</si>
  <si>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</si>
  <si>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</si>
  <si>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</si>
  <si>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</si>
  <si>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</si>
  <si>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</si>
  <si>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</si>
  <si>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</si>
  <si>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</si>
  <si>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</si>
  <si>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</si>
  <si>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</si>
  <si>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</si>
  <si>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</si>
  <si>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</si>
  <si>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</si>
  <si>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</si>
  <si>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</si>
  <si>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</si>
  <si>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</si>
  <si>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</si>
  <si>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</si>
  <si>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</si>
  <si>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</si>
  <si>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</si>
  <si>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</si>
  <si>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</si>
  <si>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</si>
  <si>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</si>
  <si>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</si>
  <si>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</si>
  <si>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</si>
  <si>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</si>
  <si>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</si>
  <si>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</si>
  <si>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</si>
  <si>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</si>
  <si>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</si>
  <si>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</si>
  <si>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</si>
  <si>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</si>
  <si>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</si>
  <si>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</si>
  <si>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</si>
  <si>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</si>
  <si>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</si>
  <si>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</si>
  <si>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</si>
  <si>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</si>
  <si>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</si>
  <si>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</si>
  <si>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</si>
  <si>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</si>
  <si>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</si>
  <si>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</si>
  <si>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</si>
  <si>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</si>
  <si>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</si>
  <si>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</si>
  <si>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</si>
  <si>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</si>
  <si>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</si>
  <si>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</si>
  <si>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</si>
  <si>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</si>
  <si>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</si>
  <si>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</si>
  <si>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</si>
  <si>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</si>
  <si>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</si>
  <si>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</si>
  <si>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</si>
  <si>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</si>
  <si>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</si>
  <si>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</si>
  <si>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</si>
  <si>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</si>
  <si>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</si>
  <si>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</si>
  <si>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</si>
  <si>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</si>
  <si>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</si>
  <si>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</si>
  <si>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</si>
  <si>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</si>
  <si>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</si>
  <si>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</si>
  <si>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</si>
  <si>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</si>
  <si>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</si>
  <si>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</si>
  <si>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</si>
  <si>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</si>
  <si>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</si>
  <si>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</si>
  <si>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</si>
  <si>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</si>
  <si>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</si>
  <si>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</si>
  <si>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</si>
  <si>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</si>
  <si>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</si>
  <si>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</si>
  <si>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</si>
  <si>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</si>
  <si>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</si>
  <si>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</si>
  <si>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</si>
  <si>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</si>
  <si>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</si>
  <si>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</si>
  <si>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</si>
  <si>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</si>
  <si>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</si>
  <si>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</si>
  <si>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</si>
  <si>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</si>
  <si>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</si>
  <si>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</si>
  <si>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</si>
  <si>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</si>
  <si>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</si>
  <si>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</si>
  <si>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</si>
  <si>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</si>
  <si>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</si>
  <si>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</si>
  <si>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</si>
  <si>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</si>
  <si>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</si>
  <si>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</si>
  <si>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</si>
  <si>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</si>
  <si>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</si>
  <si>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</si>
  <si>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</si>
  <si>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</si>
  <si>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</si>
  <si>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</si>
  <si>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</si>
  <si>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</si>
  <si>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</si>
  <si>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</si>
  <si>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</si>
  <si>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</si>
  <si>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</si>
  <si>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</si>
  <si>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</si>
  <si>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</si>
  <si>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</si>
  <si>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</si>
  <si>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</si>
  <si>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</si>
  <si>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</si>
  <si>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</si>
  <si>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</si>
  <si>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</si>
  <si>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</si>
  <si>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</si>
  <si>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</si>
  <si>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</si>
  <si>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</si>
  <si>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</si>
  <si>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</si>
  <si>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</si>
  <si>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</si>
  <si>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</si>
  <si>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</si>
  <si>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</si>
  <si>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</si>
  <si>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</si>
  <si>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</si>
  <si>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</si>
  <si>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</si>
  <si>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</si>
  <si>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</si>
  <si>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</si>
  <si>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</si>
  <si>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</si>
  <si>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</si>
  <si>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</si>
  <si>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</si>
  <si>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</si>
  <si>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</si>
  <si>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</si>
  <si>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</si>
  <si>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</si>
  <si>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</si>
  <si>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</si>
  <si>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</si>
  <si>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</si>
  <si>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</si>
  <si>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</si>
  <si>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</si>
  <si>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</si>
  <si>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</si>
  <si>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</si>
  <si>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</si>
  <si>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</si>
  <si>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</si>
  <si>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</si>
  <si>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</si>
  <si>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</si>
  <si>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</si>
  <si>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</si>
  <si>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</si>
  <si>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</si>
  <si>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</si>
  <si>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</si>
  <si>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</si>
  <si>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</si>
  <si>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</si>
  <si>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</si>
  <si>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</si>
  <si>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</si>
  <si>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</si>
  <si>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</si>
  <si>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</si>
  <si>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</si>
  <si>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</si>
  <si>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</si>
  <si>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</si>
  <si>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</si>
  <si>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</si>
  <si>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</si>
  <si>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</si>
  <si>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</si>
  <si>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</si>
  <si>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</si>
  <si>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</si>
  <si>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</si>
  <si>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</si>
  <si>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</si>
  <si>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</si>
  <si>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</si>
  <si>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</si>
  <si>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</si>
  <si>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</si>
  <si>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</si>
  <si>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</si>
  <si>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</si>
  <si>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</si>
  <si>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</si>
  <si>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</si>
  <si>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</si>
  <si>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</si>
  <si>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</si>
  <si>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</si>
  <si>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</si>
  <si>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</si>
  <si>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</si>
  <si>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</si>
  <si>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</si>
  <si>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</si>
  <si>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</si>
  <si>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</si>
  <si>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</si>
  <si>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</si>
  <si>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</si>
  <si>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</si>
  <si>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</si>
  <si>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</si>
  <si>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</si>
  <si>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</si>
  <si>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</si>
  <si>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</si>
  <si>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</si>
  <si>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</si>
  <si>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</si>
  <si>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</si>
  <si>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</si>
  <si>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</si>
  <si>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</si>
  <si>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</si>
  <si>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</si>
  <si>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</si>
  <si>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</si>
  <si>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</si>
  <si>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</si>
  <si>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</si>
  <si>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</si>
  <si>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</si>
  <si>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</si>
  <si>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</si>
  <si>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</si>
  <si>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</si>
  <si>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</si>
  <si>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</si>
  <si>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</si>
  <si>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</si>
  <si>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</si>
  <si>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</si>
  <si>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</si>
  <si>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</si>
  <si>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</si>
  <si>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</si>
  <si>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</si>
  <si>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</si>
  <si>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</si>
  <si>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</si>
  <si>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</si>
  <si>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</si>
  <si>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</si>
  <si>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</si>
  <si>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</si>
  <si>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</si>
  <si>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</si>
  <si>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</si>
  <si>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</si>
  <si>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</si>
  <si>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</si>
  <si>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</si>
  <si>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</si>
  <si>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</si>
  <si>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</si>
  <si>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</si>
  <si>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</si>
  <si>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</si>
  <si>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</si>
  <si>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</si>
  <si>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</si>
  <si>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</si>
  <si>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</si>
  <si>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</si>
  <si>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</si>
  <si>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</si>
  <si>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</si>
  <si>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</si>
  <si>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</si>
  <si>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</si>
  <si>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</si>
  <si>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</si>
  <si>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</si>
  <si>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</si>
  <si>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</si>
  <si>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</si>
  <si>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</si>
  <si>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</si>
  <si>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</si>
  <si>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</si>
  <si>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</si>
  <si>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</si>
  <si>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</si>
  <si>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</si>
  <si>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</si>
  <si>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</si>
  <si>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</si>
  <si>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</si>
  <si>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</si>
  <si>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</si>
  <si>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</si>
  <si>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</si>
  <si>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</si>
  <si>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</si>
  <si>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</si>
  <si>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</si>
  <si>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</si>
  <si>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</si>
  <si>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</si>
  <si>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</si>
  <si>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</si>
  <si>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</si>
  <si>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</si>
  <si>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</si>
  <si>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</si>
  <si>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</si>
  <si>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</si>
  <si>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</si>
  <si>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</si>
  <si>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</si>
  <si>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</si>
  <si>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</si>
  <si>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</si>
  <si>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</si>
  <si>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</si>
  <si>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</si>
  <si>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</si>
  <si>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</si>
  <si>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</si>
  <si>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</si>
  <si>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</si>
  <si>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</si>
  <si>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</si>
  <si>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</si>
  <si>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</si>
  <si>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</si>
  <si>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</si>
  <si>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</si>
  <si>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</si>
  <si>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</si>
  <si>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</si>
  <si>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</si>
  <si>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</si>
  <si>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</si>
  <si>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</si>
  <si>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</si>
  <si>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</si>
  <si>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</si>
  <si>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</si>
  <si>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</si>
  <si>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</si>
  <si>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</si>
  <si>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</si>
  <si>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</si>
  <si>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</si>
  <si>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</si>
  <si>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</si>
  <si>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</si>
  <si>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</si>
  <si>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</si>
  <si>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</si>
  <si>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</si>
  <si>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</si>
  <si>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</si>
  <si>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</si>
  <si>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</si>
  <si>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</si>
  <si>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</si>
  <si>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</si>
  <si>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</si>
  <si>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</si>
  <si>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</si>
  <si>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</si>
  <si>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</si>
  <si>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</si>
  <si>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</si>
  <si>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</si>
  <si>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</si>
  <si>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</si>
  <si>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</si>
  <si>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</si>
  <si>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</si>
  <si>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</si>
  <si>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</si>
  <si>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</si>
  <si>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</si>
  <si>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</si>
  <si>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</si>
  <si>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</si>
  <si>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</si>
  <si>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</si>
  <si>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</si>
  <si>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</si>
  <si>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</si>
  <si>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</si>
  <si>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</si>
  <si>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</si>
  <si>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</si>
  <si>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</si>
  <si>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</si>
  <si>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</si>
  <si>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</si>
  <si>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</si>
  <si>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</si>
  <si>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</si>
  <si>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</si>
  <si>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</si>
  <si>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</si>
  <si>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</si>
  <si>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</si>
  <si>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</si>
  <si>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</si>
  <si>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</si>
  <si>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</si>
  <si>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</si>
  <si>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</si>
  <si>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</si>
  <si>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</si>
  <si>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</si>
  <si>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</si>
  <si>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</si>
  <si>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</si>
  <si>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</si>
  <si>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</si>
  <si>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</si>
  <si>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</si>
  <si>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</si>
  <si>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</si>
  <si>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</si>
  <si>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</si>
  <si>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</si>
  <si>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</si>
  <si>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</si>
  <si>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</si>
  <si>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</si>
  <si>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</si>
  <si>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</si>
  <si>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</si>
  <si>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</si>
  <si>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</si>
  <si>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</si>
  <si>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</si>
  <si>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</si>
  <si>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</si>
  <si>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</si>
  <si>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</si>
  <si>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</si>
  <si>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</si>
  <si>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</si>
  <si>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</si>
  <si>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</si>
  <si>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</si>
  <si>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</si>
  <si>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</si>
  <si>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</si>
  <si>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</si>
  <si>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</si>
  <si>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</si>
  <si>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</si>
  <si>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</si>
  <si>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</si>
  <si>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</si>
  <si>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</si>
  <si>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</si>
  <si>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</si>
  <si>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</si>
  <si>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</si>
  <si>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</si>
  <si>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</si>
  <si>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</si>
  <si>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</si>
  <si>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</si>
  <si>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</si>
  <si>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</si>
  <si>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</si>
  <si>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</si>
  <si>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</si>
  <si>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</si>
  <si>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</si>
  <si>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</si>
  <si>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</si>
  <si>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</si>
  <si>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</si>
  <si>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</si>
  <si>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</si>
  <si>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</si>
  <si>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</si>
  <si>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</si>
  <si>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</si>
  <si>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</si>
  <si>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</si>
  <si>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</si>
  <si>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</si>
  <si>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</si>
  <si>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</si>
  <si>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</si>
  <si>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</si>
  <si>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</si>
  <si>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</si>
  <si>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</si>
  <si>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</si>
  <si>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</si>
  <si>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</si>
  <si>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</si>
  <si>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</si>
  <si>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</si>
  <si>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</si>
  <si>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</si>
  <si>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</si>
  <si>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</si>
  <si>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</si>
  <si>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</si>
  <si>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</si>
  <si>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</si>
  <si>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</si>
  <si>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</si>
  <si>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</si>
  <si>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</si>
  <si>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</si>
  <si>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</si>
  <si>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</si>
  <si>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</si>
  <si>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</si>
  <si>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</si>
  <si>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</si>
  <si>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</si>
  <si>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</si>
  <si>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</si>
  <si>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</si>
  <si>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</si>
  <si>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</si>
  <si>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</si>
  <si>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</si>
  <si>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</si>
  <si>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</si>
  <si>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</si>
  <si>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</si>
  <si>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</si>
  <si>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</si>
  <si>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</si>
  <si>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</si>
  <si>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</si>
  <si>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</si>
  <si>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</si>
  <si>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</si>
  <si>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</si>
  <si>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</si>
  <si>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</si>
  <si>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</si>
  <si>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</si>
  <si>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</si>
  <si>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</si>
  <si>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</si>
  <si>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</si>
  <si>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</si>
  <si>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</si>
  <si>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</si>
  <si>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</si>
  <si>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</si>
  <si>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</si>
  <si>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</si>
  <si>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</si>
  <si>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</si>
  <si>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</si>
  <si>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</si>
  <si>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</si>
  <si>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</si>
  <si>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</si>
  <si>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</si>
  <si>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</si>
  <si>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</si>
  <si>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</si>
  <si>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</si>
  <si>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</si>
  <si>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</si>
  <si>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</si>
  <si>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</si>
  <si>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</si>
  <si>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</si>
  <si>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</si>
  <si>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</si>
  <si>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</si>
  <si>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</si>
  <si>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</si>
  <si>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</si>
  <si>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</si>
  <si>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</si>
  <si>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</si>
  <si>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</si>
  <si>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</si>
  <si>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</si>
  <si>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</si>
  <si>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</si>
  <si>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</si>
  <si>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</si>
  <si>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</si>
  <si>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</si>
  <si>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</si>
  <si>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</si>
  <si>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</si>
  <si>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</si>
  <si>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</si>
  <si>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</si>
  <si>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</si>
  <si>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</si>
  <si>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</si>
  <si>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</si>
  <si>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</si>
  <si>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</si>
  <si>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</si>
  <si>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</si>
  <si>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</si>
  <si>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</si>
  <si>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</si>
  <si>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</si>
  <si>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</si>
  <si>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</si>
  <si>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</si>
  <si>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</si>
  <si>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</si>
  <si>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</si>
  <si>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</si>
  <si>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</si>
  <si>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</si>
  <si>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</si>
  <si>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</si>
  <si>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</si>
  <si>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</si>
  <si>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</si>
  <si>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</si>
  <si>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</si>
  <si>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</si>
  <si>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</si>
  <si>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</si>
  <si>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</si>
  <si>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</si>
  <si>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</si>
  <si>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</si>
  <si>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</si>
  <si>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</si>
  <si>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</si>
  <si>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</si>
  <si>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</si>
  <si>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</si>
  <si>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</si>
  <si>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</si>
  <si>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</si>
  <si>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</si>
  <si>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</si>
  <si>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</si>
  <si>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</si>
  <si>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</si>
  <si>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</si>
  <si>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</si>
  <si>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</si>
  <si>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</si>
  <si>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</si>
  <si>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</si>
  <si>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</si>
  <si>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</si>
  <si>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</si>
  <si>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</si>
  <si>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</si>
  <si>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</si>
  <si>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</si>
  <si>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</si>
  <si>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</si>
  <si>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</si>
  <si>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</si>
  <si>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</si>
  <si>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</si>
  <si>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</si>
  <si>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</si>
  <si>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</si>
  <si>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</si>
  <si>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</si>
  <si>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</si>
  <si>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</si>
  <si>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</si>
  <si>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</si>
  <si>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</si>
  <si>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</si>
  <si>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</si>
  <si>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</si>
  <si>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</si>
  <si>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</si>
  <si>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</si>
  <si>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</si>
  <si>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</si>
  <si>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</si>
  <si>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</si>
  <si>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</si>
  <si>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</si>
  <si>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</si>
  <si>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</si>
  <si>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</si>
  <si>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</si>
  <si>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</si>
  <si>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</si>
  <si>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</si>
  <si>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</si>
  <si>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</si>
  <si>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</si>
  <si>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</si>
  <si>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</si>
  <si>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</si>
  <si>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</si>
  <si>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</si>
  <si>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</si>
  <si>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</si>
  <si>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</si>
  <si>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</si>
  <si>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</si>
  <si>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</si>
  <si>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</si>
  <si>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</si>
  <si>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</si>
  <si>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</si>
  <si>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</si>
  <si>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</si>
  <si>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</si>
  <si>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</si>
  <si>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</si>
  <si>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</si>
  <si>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</si>
  <si>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</si>
  <si>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</si>
  <si>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</si>
  <si>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</si>
  <si>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</si>
  <si>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</si>
  <si>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</si>
  <si>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</si>
  <si>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</si>
  <si>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</si>
  <si>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</si>
  <si>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</si>
  <si>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</si>
  <si>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</si>
  <si>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</si>
  <si>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</si>
  <si>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</si>
  <si>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</si>
  <si>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</si>
  <si>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</si>
  <si>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</si>
  <si>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</si>
  <si>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</si>
  <si>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</si>
  <si>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</si>
  <si>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</si>
  <si>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</si>
  <si>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</si>
  <si>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</si>
  <si>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</si>
  <si>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</si>
  <si>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</si>
  <si>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</si>
  <si>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</si>
  <si>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</si>
  <si>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</si>
  <si>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</si>
  <si>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</si>
  <si>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</si>
  <si>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</si>
  <si>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</si>
  <si>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</si>
  <si>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</si>
  <si>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</si>
  <si>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</si>
  <si>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</si>
  <si>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</si>
  <si>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</si>
  <si>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</si>
  <si>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</si>
  <si>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</si>
  <si>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</si>
  <si>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</si>
  <si>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</si>
  <si>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</si>
  <si>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</si>
  <si>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</si>
  <si>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</si>
  <si>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</si>
  <si>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</si>
  <si>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</si>
  <si>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</si>
  <si>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</si>
  <si>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</si>
  <si>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</si>
  <si>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</si>
  <si>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</si>
  <si>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</si>
  <si>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</si>
  <si>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</si>
  <si>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</si>
  <si>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</si>
  <si>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</si>
  <si>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</si>
  <si>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</si>
  <si>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</si>
  <si>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</si>
  <si>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</si>
  <si>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</si>
  <si>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</si>
  <si>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</si>
  <si>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</si>
  <si>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</si>
  <si>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</si>
  <si>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</si>
  <si>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</si>
  <si>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</si>
  <si>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</si>
  <si>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</si>
  <si>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</si>
  <si>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</si>
  <si>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</si>
  <si>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</si>
  <si>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</si>
  <si>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</si>
  <si>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</si>
  <si>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</si>
  <si>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</si>
  <si>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</si>
  <si>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</si>
  <si>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</si>
  <si>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</si>
  <si>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</si>
  <si>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</si>
  <si>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</si>
  <si>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</si>
  <si>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</si>
  <si>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</si>
  <si>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</si>
  <si>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</si>
  <si>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</si>
  <si>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</si>
  <si>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</si>
  <si>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</si>
  <si>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</si>
  <si>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</si>
  <si>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</si>
  <si>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</si>
  <si>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</si>
  <si>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</si>
  <si>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</si>
  <si>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</si>
  <si>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</si>
  <si>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</si>
  <si>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</si>
  <si>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</si>
  <si>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</si>
  <si>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</si>
  <si>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</si>
  <si>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</si>
  <si>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</si>
  <si>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</si>
  <si>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</si>
  <si>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</si>
  <si>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</si>
  <si>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</si>
  <si>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</si>
  <si>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</si>
  <si>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</si>
  <si>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</si>
  <si>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</si>
  <si>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</si>
  <si>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</si>
  <si>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</si>
  <si>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</si>
  <si>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</si>
  <si>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</si>
  <si>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</si>
  <si>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</si>
  <si>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</si>
  <si>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</si>
  <si>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</si>
  <si>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</si>
  <si>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</si>
  <si>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</si>
  <si>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</si>
  <si>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</si>
  <si>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</si>
  <si>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</si>
  <si>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</si>
  <si>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</si>
  <si>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</si>
  <si>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</si>
  <si>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</si>
  <si>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</si>
  <si>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</si>
  <si>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</si>
  <si>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</si>
  <si>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</si>
  <si>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</si>
  <si>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</si>
  <si>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</si>
  <si>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</si>
  <si>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</si>
  <si>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</si>
  <si>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</si>
  <si>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</si>
  <si>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</si>
  <si>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</si>
  <si>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</si>
  <si>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</si>
  <si>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</si>
  <si>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</si>
  <si>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</si>
  <si>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</si>
  <si>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</si>
  <si>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</si>
  <si>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</si>
  <si>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</si>
  <si>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</si>
  <si>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</si>
  <si>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</si>
  <si>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</si>
  <si>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</si>
  <si>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</si>
  <si>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</si>
  <si>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</si>
  <si>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</si>
  <si>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</si>
  <si>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</si>
  <si>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</si>
  <si>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</si>
  <si>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</si>
  <si>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</si>
  <si>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</si>
  <si>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</si>
  <si>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</si>
  <si>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</si>
  <si>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</si>
  <si>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</si>
  <si>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</si>
  <si>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</si>
  <si>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</si>
  <si>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</si>
  <si>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</si>
  <si>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</si>
  <si>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</si>
  <si>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</si>
  <si>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</si>
  <si>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</si>
  <si>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</si>
  <si>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</si>
  <si>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</si>
  <si>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</si>
  <si>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</si>
  <si>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</si>
  <si>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</si>
  <si>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</si>
  <si>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</si>
  <si>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</si>
  <si>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</si>
  <si>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</si>
  <si>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</si>
  <si>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</si>
  <si>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</si>
  <si>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</si>
  <si>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</si>
  <si>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</si>
  <si>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</si>
  <si>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</si>
  <si>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</si>
  <si>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</si>
  <si>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</si>
  <si>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</si>
  <si>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</si>
  <si>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</si>
  <si>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</si>
  <si>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</si>
  <si>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</si>
  <si>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</si>
  <si>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</si>
  <si>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</si>
  <si>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</si>
  <si>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</si>
  <si>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</si>
  <si>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</si>
  <si>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</si>
  <si>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</si>
  <si>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</si>
  <si>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</si>
  <si>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</si>
  <si>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</si>
  <si>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</si>
  <si>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</si>
  <si>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</si>
  <si>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</si>
  <si>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</si>
  <si>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</si>
  <si>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</si>
  <si>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</si>
  <si>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</si>
  <si>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</si>
  <si>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</si>
  <si>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</si>
  <si>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</si>
  <si>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</si>
  <si>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</si>
  <si>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</si>
  <si>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</si>
  <si>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</si>
  <si>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</si>
  <si>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</si>
  <si>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</si>
  <si>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</si>
  <si>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</si>
  <si>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</si>
  <si>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</si>
  <si>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</si>
  <si>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</si>
  <si>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</si>
  <si>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</si>
  <si>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</si>
  <si>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</si>
  <si>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</si>
  <si>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</si>
  <si>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</si>
  <si>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</si>
  <si>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</si>
  <si>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</si>
  <si>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</si>
  <si>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</si>
  <si>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</si>
  <si>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</si>
  <si>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</si>
  <si>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</si>
  <si>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</si>
  <si>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</si>
  <si>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</si>
  <si>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</si>
  <si>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</si>
  <si>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</si>
  <si>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</si>
  <si>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</si>
  <si>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</si>
  <si>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</si>
  <si>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</si>
  <si>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</si>
  <si>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</si>
  <si>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</si>
  <si>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</si>
  <si>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</si>
  <si>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</si>
  <si>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</si>
  <si>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</si>
  <si>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</si>
  <si>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</si>
  <si>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</si>
  <si>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</si>
  <si>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</si>
  <si>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</si>
  <si>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</si>
  <si>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</si>
  <si>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</si>
  <si>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</si>
  <si>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</si>
  <si>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</si>
  <si>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</si>
  <si>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</si>
  <si>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</si>
  <si>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</si>
  <si>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</si>
  <si>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</si>
  <si>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</si>
  <si>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</si>
  <si>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</si>
  <si>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</si>
  <si>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</si>
  <si>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</si>
  <si>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</si>
  <si>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</si>
  <si>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</si>
  <si>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</si>
  <si>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</si>
  <si>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</si>
  <si>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</si>
  <si>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</si>
  <si>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</si>
  <si>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</si>
  <si>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</si>
  <si>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</si>
  <si>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</si>
  <si>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</si>
  <si>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</si>
  <si>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</si>
  <si>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</si>
  <si>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</si>
  <si>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</si>
  <si>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</si>
  <si>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</si>
  <si>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</si>
  <si>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</si>
  <si>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</si>
  <si>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</si>
  <si>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</si>
  <si>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</si>
  <si>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</si>
  <si>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</si>
  <si>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</si>
  <si>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</si>
  <si>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</si>
  <si>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</si>
  <si>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</si>
  <si>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</si>
  <si>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</si>
  <si>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</si>
  <si>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</si>
  <si>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</si>
  <si>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</si>
  <si>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</si>
  <si>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</si>
  <si>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</si>
  <si>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</si>
  <si>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</si>
  <si>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</si>
  <si>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</si>
  <si>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</si>
  <si>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</si>
  <si>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</si>
  <si>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</si>
  <si>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</si>
  <si>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</si>
  <si>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</si>
  <si>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</si>
  <si>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</si>
  <si>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</si>
  <si>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</si>
  <si>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</si>
  <si>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</si>
  <si>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</si>
  <si>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</si>
  <si>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</si>
  <si>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</si>
  <si>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</si>
  <si>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</si>
  <si>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</si>
  <si>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</si>
  <si>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</si>
  <si>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</si>
  <si>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</si>
  <si>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</si>
  <si>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</si>
  <si>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</si>
  <si>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</si>
  <si>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</si>
  <si>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</si>
  <si>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</si>
  <si>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</si>
  <si>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</si>
  <si>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</si>
  <si>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</si>
  <si>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</si>
  <si>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</si>
  <si>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</si>
  <si>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</si>
  <si>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</si>
  <si>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</si>
  <si>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</si>
  <si>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</si>
  <si>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</si>
  <si>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</si>
  <si>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</si>
  <si>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</si>
  <si>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</si>
  <si>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</si>
  <si>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</si>
  <si>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</si>
  <si>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</si>
  <si>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</si>
  <si>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</si>
  <si>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</si>
  <si>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</si>
  <si>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</si>
  <si>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</si>
  <si>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</si>
  <si>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</si>
  <si>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</si>
  <si>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</si>
  <si>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</si>
  <si>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</si>
  <si>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</si>
  <si>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</si>
  <si>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</si>
  <si>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</si>
  <si>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</si>
  <si>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</si>
  <si>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</si>
  <si>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</si>
  <si>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</si>
  <si>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</si>
  <si>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</si>
  <si>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</si>
  <si>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</si>
  <si>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</si>
  <si>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</si>
  <si>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</si>
  <si>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</si>
  <si>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</si>
  <si>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</si>
  <si>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</si>
  <si>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</si>
  <si>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</si>
  <si>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</si>
  <si>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</si>
  <si>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</si>
  <si>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</si>
  <si>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</si>
  <si>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</si>
  <si>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</si>
  <si>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</si>
  <si>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</si>
  <si>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</si>
  <si>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</si>
  <si>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</si>
  <si>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</si>
  <si>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</si>
  <si>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</si>
  <si>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</si>
  <si>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</si>
  <si>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</si>
  <si>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</si>
  <si>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</si>
  <si>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</si>
  <si>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</si>
  <si>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</si>
  <si>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</si>
  <si>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</si>
  <si>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</si>
  <si>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</si>
  <si>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</si>
  <si>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</si>
  <si>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</si>
  <si>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</si>
  <si>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</si>
  <si>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</si>
  <si>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</si>
  <si>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</si>
  <si>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</si>
  <si>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</si>
  <si>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</si>
  <si>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</si>
  <si>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</si>
  <si>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</si>
  <si>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</si>
  <si>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</si>
  <si>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</si>
  <si>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</si>
  <si>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</si>
  <si>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</si>
  <si>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</si>
  <si>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</si>
  <si>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</si>
  <si>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</si>
  <si>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</si>
  <si>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</si>
  <si>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</si>
  <si>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</si>
  <si>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</si>
  <si>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</si>
  <si>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</si>
  <si>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</si>
  <si>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</si>
  <si>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</si>
  <si>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</si>
  <si>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</si>
  <si>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</si>
  <si>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</si>
  <si>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</si>
  <si>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</si>
  <si>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</si>
  <si>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</si>
  <si>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</si>
  <si>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</si>
  <si>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</si>
  <si>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</si>
  <si>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</si>
  <si>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</si>
  <si>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</si>
  <si>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</si>
  <si>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</si>
  <si>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</si>
  <si>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</si>
  <si>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</si>
  <si>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</si>
  <si>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</si>
  <si>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</si>
  <si>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</si>
  <si>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</si>
  <si>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</si>
  <si>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</si>
  <si>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</si>
  <si>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</si>
  <si>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</si>
  <si>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</si>
  <si>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</si>
  <si>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</si>
  <si>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</si>
  <si>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</si>
  <si>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</si>
  <si>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</si>
  <si>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</si>
  <si>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</si>
  <si>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</si>
  <si>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</si>
  <si>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</si>
  <si>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</si>
  <si>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</si>
  <si>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</si>
  <si>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</si>
  <si>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</si>
  <si>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</si>
  <si>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</si>
  <si>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</si>
  <si>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</si>
  <si>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</si>
  <si>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</si>
  <si>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</si>
  <si>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</si>
  <si>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</si>
  <si>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</si>
  <si>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</si>
  <si>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</si>
  <si>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</si>
  <si>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</si>
  <si>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</si>
  <si>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</si>
  <si>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</si>
  <si>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</si>
  <si>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</si>
  <si>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</si>
  <si>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</si>
  <si>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</si>
  <si>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</si>
  <si>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</si>
  <si>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</si>
  <si>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</si>
  <si>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</si>
  <si>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</si>
  <si>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</si>
  <si>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</si>
  <si>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</si>
  <si>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</si>
  <si>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</si>
  <si>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</si>
  <si>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</si>
  <si>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</si>
  <si>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</si>
  <si>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</si>
  <si>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</si>
  <si>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</si>
  <si>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</si>
  <si>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</si>
  <si>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</si>
  <si>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</si>
  <si>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</si>
  <si>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</si>
  <si>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</si>
  <si>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</si>
  <si>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</si>
  <si>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</si>
  <si>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</si>
  <si>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</si>
  <si>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</si>
  <si>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</si>
  <si>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</si>
  <si>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</si>
  <si>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</si>
  <si>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</si>
  <si>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</si>
  <si>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</si>
  <si>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</si>
  <si>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</si>
  <si>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</si>
  <si>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</si>
  <si>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</si>
  <si>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</si>
  <si>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</si>
  <si>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</si>
  <si>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</si>
  <si>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</si>
  <si>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</si>
  <si>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</si>
  <si>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</si>
  <si>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</si>
  <si>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</si>
  <si>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</si>
  <si>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</si>
  <si>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</si>
  <si>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</si>
  <si>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</si>
  <si>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</si>
  <si>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</si>
  <si>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</si>
  <si>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</si>
  <si>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</si>
  <si>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</si>
  <si>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</si>
  <si>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</si>
  <si>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</si>
  <si>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</si>
  <si>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</si>
  <si>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</si>
  <si>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</si>
  <si>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</si>
  <si>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</si>
  <si>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</si>
  <si>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</si>
  <si>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</si>
  <si>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</si>
  <si>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</si>
  <si>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</si>
  <si>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</si>
  <si>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</si>
  <si>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</si>
  <si>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</si>
  <si>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</si>
  <si>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</si>
  <si>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</si>
  <si>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</si>
  <si>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</si>
  <si>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</si>
  <si>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</si>
  <si>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</si>
  <si>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</si>
  <si>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</si>
  <si>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</si>
  <si>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</si>
  <si>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</si>
  <si>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</si>
  <si>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</si>
  <si>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</si>
  <si>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</si>
  <si>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</si>
  <si>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</si>
  <si>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</si>
  <si>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</si>
  <si>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</si>
  <si>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</si>
  <si>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</si>
  <si>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</si>
  <si>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</si>
  <si>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</si>
  <si>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</si>
  <si>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</si>
  <si>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</si>
  <si>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</si>
  <si>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</si>
  <si>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</si>
  <si>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</si>
  <si>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</si>
  <si>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</si>
  <si>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</si>
  <si>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</si>
  <si>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</si>
  <si>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</si>
  <si>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</si>
  <si>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</si>
  <si>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</si>
  <si>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</si>
  <si>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</si>
  <si>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</si>
  <si>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</si>
  <si>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</si>
  <si>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</si>
  <si>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</si>
  <si>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</si>
  <si>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</si>
  <si>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</si>
  <si>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</si>
  <si>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</si>
  <si>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</si>
  <si>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</si>
  <si>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</si>
  <si>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</si>
  <si>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</si>
  <si>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</si>
  <si>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</si>
  <si>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</si>
  <si>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</si>
  <si>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</si>
  <si>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</si>
  <si>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</si>
  <si>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</si>
  <si>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</si>
  <si>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</si>
  <si>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</si>
  <si>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</si>
  <si>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</si>
  <si>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</si>
  <si>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</si>
  <si>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</si>
  <si>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</si>
  <si>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</si>
  <si>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</si>
  <si>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</si>
  <si>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</si>
  <si>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</si>
  <si>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</si>
  <si>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</si>
  <si>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</si>
  <si>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</si>
  <si>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</si>
  <si>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</si>
  <si>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</si>
  <si>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</si>
  <si>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</si>
  <si>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</si>
  <si>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</si>
  <si>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</si>
  <si>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</si>
  <si>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</si>
  <si>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</si>
  <si>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</si>
  <si>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</si>
  <si>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</si>
  <si>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</si>
  <si>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</si>
  <si>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</si>
  <si>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</si>
  <si>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</si>
  <si>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</si>
  <si>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</si>
  <si>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</si>
  <si>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</si>
  <si>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</si>
  <si>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</si>
  <si>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</si>
  <si>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</si>
  <si>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</si>
  <si>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</si>
  <si>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</si>
  <si>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</si>
  <si>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</si>
  <si>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</si>
  <si>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</si>
  <si>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</si>
  <si>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</si>
  <si>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</si>
  <si>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</si>
  <si>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</si>
  <si>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</si>
  <si>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</si>
  <si>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</si>
  <si>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</si>
  <si>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</si>
  <si>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</si>
  <si>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</si>
  <si>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</si>
  <si>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</si>
  <si>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</si>
  <si>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</si>
  <si>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</si>
  <si>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</si>
  <si>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</si>
  <si>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</si>
  <si>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</si>
  <si>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</si>
  <si>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</si>
  <si>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</si>
  <si>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</si>
  <si>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</si>
  <si>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</si>
  <si>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</si>
  <si>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</si>
  <si>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</si>
  <si>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</si>
  <si>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</si>
  <si>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</si>
  <si>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</si>
  <si>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</si>
  <si>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</si>
  <si>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</si>
  <si>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</si>
  <si>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</si>
  <si>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</si>
  <si>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</si>
  <si>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</si>
  <si>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</si>
  <si>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</si>
  <si>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</si>
  <si>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</si>
  <si>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</si>
  <si>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</si>
  <si>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</si>
  <si>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</si>
  <si>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</si>
  <si>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</si>
  <si>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</si>
  <si>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</si>
  <si>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</si>
  <si>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</si>
  <si>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</si>
  <si>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</si>
  <si>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</si>
  <si>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</si>
  <si>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</si>
  <si>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</si>
  <si>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</si>
  <si>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</si>
  <si>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</si>
  <si>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</si>
  <si>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</si>
  <si>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</si>
  <si>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</si>
  <si>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</si>
  <si>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</si>
  <si>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</si>
  <si>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</si>
  <si>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</si>
  <si>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</si>
  <si>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</si>
  <si>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</si>
  <si>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</si>
  <si>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</si>
  <si>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</si>
  <si>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</si>
  <si>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</si>
  <si>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</si>
  <si>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</si>
  <si>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</si>
  <si>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</si>
  <si>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</si>
  <si>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</si>
  <si>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</si>
  <si>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</si>
  <si>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</si>
  <si>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</si>
  <si>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</si>
  <si>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</si>
  <si>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</si>
  <si>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</si>
  <si>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</si>
  <si>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</si>
  <si>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</si>
  <si>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</si>
  <si>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</si>
  <si>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</si>
  <si>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</si>
  <si>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</si>
  <si>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</si>
  <si>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</si>
  <si>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</si>
  <si>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</si>
  <si>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</si>
  <si>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</si>
  <si>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</si>
  <si>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</si>
  <si>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</si>
  <si>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</si>
  <si>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</si>
  <si>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</si>
  <si>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</si>
  <si>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</si>
  <si>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</si>
  <si>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</si>
  <si>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</si>
  <si>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</si>
  <si>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</si>
  <si>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</si>
  <si>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</si>
  <si>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</si>
  <si>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</si>
  <si>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</si>
  <si>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</si>
  <si>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</si>
  <si>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</si>
  <si>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</si>
  <si>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</si>
  <si>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</si>
  <si>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</si>
  <si>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</si>
  <si>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</si>
  <si>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</si>
  <si>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</si>
  <si>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</si>
  <si>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</si>
  <si>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</si>
  <si>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</si>
  <si>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</si>
  <si>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</si>
  <si>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</si>
  <si>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</si>
  <si>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</si>
  <si>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</si>
  <si>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</si>
  <si>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</si>
  <si>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</si>
  <si>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</si>
  <si>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</si>
  <si>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</si>
  <si>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</si>
  <si>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</si>
  <si>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</si>
  <si>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</si>
  <si>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</si>
  <si>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</si>
  <si>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</si>
  <si>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</si>
  <si>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</si>
  <si>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</si>
  <si>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</si>
  <si>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</si>
  <si>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</si>
  <si>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</si>
  <si>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</si>
  <si>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</si>
  <si>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</si>
  <si>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</si>
  <si>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</si>
  <si>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</si>
  <si>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</si>
  <si>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</si>
  <si>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</si>
  <si>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</si>
  <si>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</si>
  <si>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</si>
  <si>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</si>
  <si>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</si>
  <si>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</si>
  <si>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</si>
  <si>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</si>
  <si>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</si>
  <si>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</si>
  <si>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</si>
  <si>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</si>
  <si>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</si>
  <si>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</si>
  <si>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</si>
  <si>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</si>
  <si>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</si>
  <si>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</si>
  <si>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</si>
  <si>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</si>
  <si>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</si>
  <si>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</si>
  <si>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</si>
  <si>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</si>
  <si>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</si>
  <si>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</si>
  <si>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</si>
  <si>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</si>
  <si>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</si>
  <si>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</si>
  <si>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</si>
  <si>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</si>
  <si>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</si>
  <si>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</si>
  <si>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</si>
  <si>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</si>
  <si>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</si>
  <si>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</si>
  <si>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</si>
  <si>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</si>
  <si>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</si>
  <si>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</si>
  <si>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</si>
  <si>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</si>
  <si>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</si>
  <si>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</si>
  <si>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</si>
  <si>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</si>
  <si>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</si>
  <si>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</si>
  <si>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</si>
  <si>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</si>
  <si>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</si>
  <si>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</si>
  <si>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</si>
  <si>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</si>
  <si>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</si>
  <si>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</si>
  <si>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</si>
  <si>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</si>
  <si>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</si>
  <si>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</si>
  <si>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</si>
  <si>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</si>
  <si>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</si>
  <si>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</si>
  <si>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</si>
  <si>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</si>
  <si>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</si>
  <si>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</si>
  <si>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</si>
  <si>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</si>
  <si>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</si>
  <si>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</si>
  <si>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</si>
  <si>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</si>
  <si>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</si>
  <si>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</si>
  <si>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</si>
  <si>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</si>
  <si>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</si>
  <si>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</si>
  <si>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</si>
  <si>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</si>
  <si>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</si>
  <si>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</si>
  <si>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</si>
  <si>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</si>
  <si>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</si>
  <si>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</si>
  <si>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</si>
  <si>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</si>
  <si>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</si>
  <si>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</si>
  <si>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</si>
  <si>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</si>
  <si>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</si>
  <si>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</si>
  <si>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</si>
  <si>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</si>
  <si>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</si>
  <si>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</si>
  <si>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</si>
  <si>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</si>
  <si>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</si>
  <si>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</si>
  <si>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</si>
  <si>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</si>
  <si>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</si>
  <si>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</si>
  <si>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</si>
  <si>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</si>
  <si>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</si>
  <si>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</si>
  <si>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</si>
  <si>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</si>
  <si>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</si>
  <si>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</si>
  <si>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</si>
  <si>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</si>
  <si>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</si>
  <si>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</si>
  <si>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</si>
  <si>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</si>
  <si>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</si>
  <si>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</si>
  <si>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</si>
  <si>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</si>
  <si>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</si>
  <si>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</si>
  <si>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</si>
  <si>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</si>
  <si>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</si>
  <si>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</si>
  <si>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</si>
  <si>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</si>
  <si>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</si>
  <si>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</si>
  <si>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</si>
  <si>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</si>
  <si>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</si>
  <si>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</si>
  <si>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</si>
  <si>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</si>
  <si>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</si>
  <si>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</si>
  <si>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</si>
  <si>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</si>
  <si>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</si>
  <si>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</si>
  <si>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</si>
  <si>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</si>
  <si>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</si>
  <si>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</si>
  <si>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</si>
  <si>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</si>
  <si>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</si>
  <si>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</si>
  <si>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</si>
  <si>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</si>
  <si>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</si>
  <si>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</si>
  <si>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</si>
  <si>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</si>
  <si>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</si>
  <si>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</si>
  <si>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</si>
  <si>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</si>
  <si>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</si>
  <si>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</si>
  <si>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</si>
  <si>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</si>
  <si>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</si>
  <si>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</si>
  <si>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</si>
  <si>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</si>
  <si>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</si>
  <si>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</si>
  <si>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</si>
  <si>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</si>
  <si>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</si>
  <si>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</si>
  <si>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</si>
  <si>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</si>
  <si>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</si>
  <si>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</si>
  <si>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</si>
  <si>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</si>
  <si>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</si>
  <si>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</si>
  <si>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</si>
  <si>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</si>
  <si>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</si>
  <si>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</si>
  <si>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</si>
  <si>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</si>
  <si>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</si>
  <si>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</si>
  <si>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</si>
  <si>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</si>
  <si>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</si>
  <si>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</si>
  <si>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</si>
  <si>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</si>
  <si>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</si>
  <si>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</si>
  <si>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</si>
  <si>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</si>
  <si>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</si>
  <si>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</si>
  <si>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</si>
  <si>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</si>
  <si>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</si>
  <si>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</si>
  <si>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</si>
  <si>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</si>
  <si>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</si>
  <si>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</si>
  <si>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</si>
  <si>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</si>
  <si>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</si>
  <si>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</si>
  <si>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</si>
  <si>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</si>
  <si>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</si>
  <si>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</si>
  <si>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</si>
  <si>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</si>
  <si>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</si>
  <si>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</si>
  <si>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</si>
  <si>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</si>
  <si>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</si>
  <si>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</si>
  <si>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</si>
  <si>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</si>
  <si>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</si>
  <si>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</si>
  <si>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</si>
  <si>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</si>
  <si>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</si>
  <si>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</si>
  <si>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</si>
  <si>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</si>
  <si>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</si>
  <si>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</si>
  <si>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</si>
  <si>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</si>
  <si>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</si>
  <si>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</si>
  <si>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</si>
  <si>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</si>
  <si>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</si>
  <si>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</si>
  <si>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</si>
  <si>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</si>
  <si>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</si>
  <si>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</si>
  <si>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</si>
  <si>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</si>
  <si>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</si>
  <si>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</si>
  <si>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</si>
  <si>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</si>
  <si>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</si>
  <si>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</si>
  <si>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</si>
  <si>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</si>
  <si>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</si>
  <si>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</si>
  <si>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</si>
  <si>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</si>
  <si>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</si>
  <si>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</si>
  <si>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</si>
  <si>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</si>
  <si>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</si>
  <si>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</si>
  <si>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</si>
  <si>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</si>
  <si>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</si>
  <si>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</si>
  <si>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</si>
  <si>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</si>
  <si>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</si>
  <si>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</si>
  <si>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</si>
  <si>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</si>
  <si>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</si>
  <si>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</si>
  <si>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</si>
  <si>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</si>
  <si>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</si>
  <si>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</si>
  <si>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</si>
  <si>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</si>
  <si>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</si>
  <si>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</si>
  <si>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</si>
  <si>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</si>
  <si>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</si>
  <si>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</si>
  <si>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</si>
  <si>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</si>
  <si>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</si>
  <si>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</si>
  <si>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</si>
  <si>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</si>
  <si>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</si>
  <si>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</si>
  <si>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</si>
  <si>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</si>
  <si>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</si>
  <si>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</si>
  <si>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</si>
  <si>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</si>
  <si>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</si>
  <si>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</si>
  <si>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</si>
  <si>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</si>
  <si>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</si>
  <si>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</si>
  <si>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</si>
  <si>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</si>
  <si>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</si>
  <si>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</si>
  <si>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</si>
  <si>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</si>
  <si>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</si>
  <si>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</si>
  <si>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</si>
  <si>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</si>
  <si>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</si>
  <si>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</si>
  <si>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</si>
  <si>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</si>
  <si>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</si>
  <si>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</si>
  <si>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</si>
  <si>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</si>
  <si>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</si>
  <si>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</si>
  <si>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</si>
  <si>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</si>
  <si>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</si>
  <si>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</si>
  <si>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</si>
  <si>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</si>
  <si>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</si>
  <si>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</si>
  <si>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</si>
  <si>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</si>
  <si>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</si>
  <si>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</si>
  <si>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</si>
  <si>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</si>
  <si>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</si>
  <si>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</si>
  <si>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</si>
  <si>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</si>
  <si>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</si>
  <si>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</si>
  <si>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</si>
  <si>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</si>
  <si>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</si>
  <si>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</si>
  <si>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</si>
  <si>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</si>
  <si>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</si>
  <si>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</si>
  <si>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</si>
  <si>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</si>
  <si>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</si>
  <si>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</si>
  <si>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</si>
  <si>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</si>
  <si>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</si>
  <si>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</si>
  <si>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</si>
  <si>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</si>
  <si>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</si>
  <si>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</si>
  <si>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</si>
  <si>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</si>
  <si>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</si>
  <si>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</si>
  <si>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</si>
  <si>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</si>
  <si>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</si>
  <si>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</si>
  <si>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</si>
  <si>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</si>
  <si>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</si>
  <si>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</si>
  <si>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</si>
  <si>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</si>
  <si>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</si>
  <si>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</si>
  <si>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</si>
  <si>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</si>
  <si>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</si>
  <si>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</si>
  <si>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</si>
  <si>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</si>
  <si>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</si>
  <si>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</si>
  <si>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</si>
  <si>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</si>
  <si>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</si>
  <si>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</si>
  <si>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</si>
  <si>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</si>
  <si>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</si>
  <si>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</si>
  <si>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</si>
  <si>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</si>
  <si>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</si>
  <si>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</si>
  <si>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</si>
  <si>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</si>
  <si>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</si>
  <si>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</si>
  <si>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</si>
  <si>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</si>
  <si>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</si>
  <si>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</si>
  <si>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</si>
  <si>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</si>
  <si>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</si>
  <si>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</si>
  <si>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</si>
  <si>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</si>
  <si>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</si>
  <si>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</si>
  <si>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</si>
  <si>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</si>
  <si>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</si>
  <si>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</si>
  <si>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</si>
  <si>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</si>
  <si>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</si>
  <si>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</si>
  <si>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</si>
  <si>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</si>
  <si>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</si>
  <si>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</si>
  <si>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</si>
  <si>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</si>
  <si>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</si>
  <si>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</si>
  <si>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</si>
  <si>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</si>
  <si>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</si>
  <si>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</si>
  <si>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</si>
  <si>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</si>
  <si>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</si>
  <si>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</si>
  <si>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</si>
  <si>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</si>
  <si>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</si>
  <si>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</si>
  <si>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</si>
  <si>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</si>
  <si>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</si>
  <si>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</si>
  <si>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</si>
  <si>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</si>
  <si>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</si>
  <si>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</si>
  <si>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</si>
  <si>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</si>
  <si>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</si>
  <si>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</si>
  <si>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</si>
  <si>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</si>
  <si>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</si>
  <si>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</si>
  <si>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</si>
  <si>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</si>
  <si>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</si>
  <si>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</si>
  <si>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</si>
  <si>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</si>
  <si>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</si>
  <si>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</si>
  <si>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</si>
  <si>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</si>
  <si>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</si>
  <si>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</si>
  <si>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</si>
  <si>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</si>
  <si>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</si>
  <si>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</si>
  <si>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</si>
  <si>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</si>
  <si>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</si>
  <si>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</si>
  <si>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</si>
  <si>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</si>
  <si>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</si>
  <si>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</si>
  <si>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</si>
  <si>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</si>
  <si>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</si>
  <si>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</si>
  <si>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</si>
  <si>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</si>
  <si>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</si>
  <si>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</si>
  <si>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</si>
  <si>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</si>
  <si>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</si>
  <si>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</si>
  <si>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</si>
  <si>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</si>
  <si>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</si>
  <si>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</si>
  <si>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</si>
  <si>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</si>
  <si>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</si>
  <si>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</si>
  <si>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</si>
  <si>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</si>
  <si>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</si>
  <si>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</si>
  <si>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</si>
  <si>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</si>
  <si>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</si>
  <si>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</si>
  <si>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</si>
  <si>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</si>
  <si>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</si>
  <si>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</si>
  <si>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</si>
  <si>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</si>
  <si>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</si>
  <si>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</si>
  <si>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</si>
  <si>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</si>
  <si>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</si>
  <si>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</si>
  <si>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</si>
  <si>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</si>
  <si>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</si>
  <si>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</si>
  <si>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</si>
  <si>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</si>
  <si>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</si>
  <si>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</si>
  <si>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</si>
  <si>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</si>
  <si>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</si>
  <si>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</si>
  <si>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</si>
  <si>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</si>
  <si>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</si>
  <si>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</si>
  <si>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</si>
  <si>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</si>
  <si>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</si>
  <si>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</si>
  <si>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</si>
  <si>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</si>
  <si>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</si>
  <si>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</si>
  <si>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</si>
  <si>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</si>
  <si>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</si>
  <si>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</si>
  <si>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</si>
  <si>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</si>
  <si>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</si>
  <si>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</si>
  <si>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</si>
  <si>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</si>
  <si>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</si>
  <si>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</si>
  <si>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</si>
  <si>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</si>
  <si>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</si>
  <si>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</si>
  <si>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</si>
  <si>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</si>
  <si>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</si>
  <si>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</si>
  <si>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</si>
  <si>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</si>
  <si>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</si>
  <si>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</si>
  <si>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</si>
  <si>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</si>
  <si>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</si>
  <si>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</si>
  <si>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</si>
  <si>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</si>
  <si>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</si>
  <si>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</si>
  <si>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</si>
  <si>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</si>
  <si>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</si>
  <si>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</si>
  <si>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</si>
  <si>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</si>
  <si>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</si>
  <si>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</si>
  <si>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</si>
  <si>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</si>
  <si>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</si>
  <si>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</si>
  <si>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</si>
  <si>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</si>
  <si>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</si>
  <si>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</si>
  <si>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</si>
  <si>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</si>
  <si>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</si>
  <si>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</si>
  <si>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</si>
  <si>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</si>
  <si>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</si>
  <si>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</si>
  <si>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</si>
  <si>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</si>
  <si>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</si>
  <si>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</si>
  <si>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</si>
  <si>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</si>
  <si>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</si>
  <si>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</si>
  <si>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</si>
  <si>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</si>
  <si>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</si>
  <si>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</si>
  <si>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</si>
  <si>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</si>
  <si>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</si>
  <si>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</si>
  <si>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</si>
  <si>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</si>
  <si>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</si>
  <si>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</si>
  <si>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</si>
  <si>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</si>
  <si>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</si>
  <si>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</si>
  <si>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</si>
  <si>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</si>
  <si>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</si>
  <si>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</si>
  <si>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</si>
  <si>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</si>
  <si>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</si>
  <si>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</si>
  <si>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</si>
  <si>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</si>
  <si>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</si>
  <si>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</si>
  <si>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</si>
  <si>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</si>
  <si>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</si>
  <si>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</si>
  <si>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</si>
  <si>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</si>
  <si>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</si>
  <si>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</si>
  <si>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</si>
  <si>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</si>
  <si>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</si>
  <si>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</si>
  <si>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</si>
  <si>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</si>
  <si>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</si>
  <si>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</si>
  <si>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</si>
  <si>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</si>
  <si>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</si>
  <si>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</si>
  <si>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</si>
  <si>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</si>
  <si>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</si>
  <si>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</si>
  <si>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</si>
  <si>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</si>
  <si>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</si>
  <si>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</si>
  <si>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</si>
  <si>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</si>
  <si>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</si>
  <si>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</si>
  <si>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</si>
  <si>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</si>
  <si>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</si>
  <si>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</si>
  <si>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</si>
  <si>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</si>
  <si>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</si>
  <si>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</si>
  <si>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</si>
  <si>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</si>
  <si>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</si>
  <si>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</si>
  <si>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</si>
  <si>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</si>
  <si>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</si>
  <si>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</si>
  <si>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</si>
  <si>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</si>
  <si>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</si>
  <si>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</si>
  <si>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</si>
  <si>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</si>
  <si>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</si>
  <si>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</si>
  <si>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</si>
  <si>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</si>
  <si>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</si>
  <si>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</si>
  <si>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</si>
  <si>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</si>
  <si>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</si>
  <si>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</si>
  <si>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</si>
  <si>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</si>
  <si>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</si>
  <si>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</si>
  <si>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</si>
  <si>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</si>
  <si>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</si>
  <si>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</si>
  <si>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</si>
  <si>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</si>
  <si>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</si>
  <si>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</si>
  <si>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</si>
  <si>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</si>
  <si>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</si>
  <si>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</si>
  <si>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</si>
  <si>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</si>
  <si>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</si>
  <si>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</si>
  <si>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</si>
  <si>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</si>
  <si>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</si>
  <si>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</si>
  <si>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</si>
  <si>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</si>
  <si>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</si>
  <si>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</si>
  <si>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</si>
  <si>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</si>
  <si>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</si>
  <si>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</si>
  <si>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</si>
  <si>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</si>
  <si>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</si>
  <si>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</si>
  <si>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</si>
  <si>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</si>
  <si>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</si>
  <si>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</si>
  <si>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</si>
  <si>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</si>
  <si>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</si>
  <si>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</si>
  <si>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</si>
  <si>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</si>
  <si>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</si>
  <si>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</si>
  <si>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</si>
  <si>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</si>
  <si>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</si>
  <si>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</si>
  <si>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</si>
  <si>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</si>
  <si>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</si>
  <si>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</si>
  <si>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</si>
  <si>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</si>
  <si>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</si>
  <si>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</si>
  <si>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</si>
  <si>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</si>
  <si>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</si>
  <si>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</si>
  <si>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</si>
  <si>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</si>
  <si>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</si>
  <si>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</si>
  <si>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</si>
  <si>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</si>
  <si>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</si>
  <si>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</si>
  <si>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</si>
  <si>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</si>
  <si>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</si>
  <si>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</si>
  <si>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</si>
  <si>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</si>
  <si>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</si>
  <si>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</si>
  <si>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</si>
  <si>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</si>
  <si>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</si>
  <si>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</si>
  <si>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</si>
  <si>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</si>
  <si>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</si>
  <si>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</si>
  <si>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</si>
  <si>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</si>
  <si>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</si>
  <si>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</si>
  <si>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</si>
  <si>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</si>
  <si>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</si>
  <si>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</si>
  <si>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</si>
  <si>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</si>
  <si>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</si>
  <si>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</si>
  <si>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</si>
  <si>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</si>
  <si>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</si>
  <si>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</si>
  <si>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</si>
  <si>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</si>
  <si>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</si>
  <si>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</si>
  <si>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</si>
  <si>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</si>
  <si>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</si>
  <si>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</si>
  <si>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</si>
  <si>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</si>
  <si>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</si>
  <si>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</si>
  <si>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</si>
  <si>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</si>
  <si>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</si>
  <si>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</si>
  <si>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</si>
  <si>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</si>
  <si>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</si>
  <si>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</si>
  <si>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</si>
  <si>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</si>
  <si>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</si>
  <si>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</si>
  <si>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</si>
  <si>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</si>
  <si>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</si>
  <si>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</si>
  <si>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</si>
  <si>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</si>
  <si>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</si>
  <si>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</si>
  <si>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</si>
  <si>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</si>
  <si>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</si>
  <si>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</si>
  <si>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</si>
  <si>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</si>
  <si>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</si>
  <si>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</si>
  <si>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</si>
  <si>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</si>
  <si>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</si>
  <si>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</si>
  <si>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</si>
  <si>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</si>
  <si>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</si>
  <si>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</si>
  <si>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</si>
  <si>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</si>
  <si>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</si>
  <si>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</si>
  <si>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</si>
  <si>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</si>
  <si>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</si>
  <si>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</si>
  <si>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</si>
  <si>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</si>
  <si>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</si>
  <si>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</si>
  <si>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</si>
  <si>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</si>
  <si>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</si>
  <si>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</si>
  <si>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</si>
  <si>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</si>
  <si>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</si>
  <si>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</si>
  <si>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</si>
  <si>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</si>
  <si>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</si>
  <si>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</si>
  <si>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</si>
  <si>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</si>
  <si>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</si>
  <si>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</si>
  <si>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</si>
  <si>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</si>
  <si>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</si>
  <si>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</si>
  <si>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</si>
  <si>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</si>
  <si>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</si>
  <si>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</si>
  <si>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</si>
  <si>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</si>
  <si>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</si>
  <si>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</si>
  <si>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</si>
  <si>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</si>
  <si>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</si>
  <si>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</si>
  <si>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</si>
  <si>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</si>
  <si>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</si>
  <si>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</si>
  <si>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</si>
  <si>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</si>
  <si>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</si>
  <si>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</si>
  <si>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</si>
  <si>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</si>
  <si>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</si>
  <si>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</si>
  <si>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</si>
  <si>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</si>
  <si>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</si>
  <si>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</si>
  <si>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</si>
  <si>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</si>
  <si>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</si>
  <si>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</si>
  <si>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</si>
  <si>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</si>
  <si>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</si>
  <si>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</si>
  <si>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</si>
  <si>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</si>
  <si>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</si>
  <si>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</si>
  <si>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</si>
  <si>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</si>
  <si>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</si>
  <si>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</si>
  <si>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</si>
  <si>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</si>
  <si>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</si>
  <si>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</si>
  <si>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</si>
  <si>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</si>
  <si>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</si>
  <si>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</si>
  <si>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</si>
  <si>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</si>
  <si>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</si>
  <si>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</si>
  <si>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</si>
  <si>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</si>
  <si>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</si>
  <si>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</si>
  <si>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</si>
  <si>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</si>
  <si>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</si>
  <si>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</si>
  <si>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</si>
  <si>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</si>
  <si>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</si>
  <si>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</si>
  <si>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</si>
  <si>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</si>
  <si>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</si>
  <si>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</si>
  <si>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</si>
  <si>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</si>
  <si>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</si>
  <si>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</si>
  <si>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</si>
  <si>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</si>
  <si>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</si>
  <si>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</si>
  <si>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</si>
  <si>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</si>
  <si>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</si>
  <si>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</si>
  <si>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</si>
  <si>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</si>
  <si>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</si>
  <si>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</si>
  <si>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</si>
  <si>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</si>
  <si>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</si>
  <si>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</si>
  <si>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</si>
  <si>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</si>
  <si>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</si>
  <si>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</si>
  <si>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</si>
  <si>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</si>
  <si>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</si>
  <si>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</si>
  <si>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</si>
  <si>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</si>
  <si>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</si>
  <si>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</si>
  <si>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</si>
  <si>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</si>
  <si>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</si>
  <si>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</si>
  <si>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</si>
  <si>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</si>
  <si>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</si>
  <si>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</si>
  <si>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</si>
  <si>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</si>
  <si>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</si>
  <si>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</si>
  <si>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</si>
  <si>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</si>
  <si>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</si>
  <si>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</si>
  <si>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</si>
  <si>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</si>
  <si>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</si>
  <si>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</si>
  <si>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</si>
  <si>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</si>
  <si>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</si>
  <si>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</si>
  <si>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</si>
  <si>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</si>
  <si>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</si>
  <si>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</si>
  <si>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</si>
  <si>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</si>
  <si>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</si>
  <si>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</si>
  <si>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</si>
  <si>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</si>
  <si>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</si>
  <si>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</si>
  <si>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</si>
  <si>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</si>
  <si>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</si>
  <si>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</si>
  <si>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</si>
  <si>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</si>
  <si>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</si>
  <si>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</si>
  <si>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</si>
  <si>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</si>
  <si>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</si>
  <si>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</si>
  <si>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</si>
  <si>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</si>
  <si>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</si>
  <si>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</si>
  <si>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</si>
  <si>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</si>
  <si>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</si>
  <si>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</si>
  <si>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</si>
  <si>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</si>
  <si>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</si>
  <si>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</si>
  <si>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</si>
  <si>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</si>
  <si>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</si>
  <si>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</si>
  <si>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</si>
  <si>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</si>
  <si>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</si>
  <si>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</si>
  <si>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</si>
  <si>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</si>
  <si>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</si>
  <si>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</si>
  <si>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</si>
  <si>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</si>
  <si>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</si>
  <si>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</si>
  <si>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</si>
  <si>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</si>
  <si>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</si>
  <si>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</si>
  <si>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</si>
  <si>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</si>
  <si>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</si>
  <si>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</si>
  <si>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</si>
  <si>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</si>
  <si>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</si>
  <si>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</si>
  <si>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</si>
  <si>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</si>
  <si>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</si>
  <si>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</si>
  <si>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</si>
  <si>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</si>
  <si>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</si>
  <si>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</si>
  <si>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</si>
  <si>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</si>
  <si>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</si>
  <si>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</si>
  <si>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</si>
  <si>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</si>
  <si>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</si>
  <si>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</si>
  <si>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</si>
  <si>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</si>
  <si>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</si>
  <si>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</si>
  <si>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</si>
  <si>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</si>
  <si>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</si>
  <si>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</si>
  <si>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</si>
  <si>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</si>
  <si>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</si>
  <si>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</si>
  <si>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</si>
  <si>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</si>
  <si>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</si>
  <si>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</si>
  <si>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</si>
  <si>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</si>
  <si>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</si>
  <si>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</si>
  <si>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</si>
  <si>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</si>
  <si>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</si>
  <si>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</si>
  <si>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</si>
  <si>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</si>
  <si>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</si>
  <si>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</si>
  <si>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</si>
  <si>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</si>
  <si>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</si>
  <si>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</si>
  <si>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</si>
  <si>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</si>
  <si>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</si>
  <si>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</si>
  <si>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</si>
  <si>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</si>
  <si>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</si>
  <si>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</si>
  <si>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</si>
  <si>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</si>
  <si>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</si>
  <si>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</si>
  <si>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</si>
  <si>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</si>
  <si>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</si>
  <si>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</si>
  <si>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</si>
  <si>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</si>
  <si>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</si>
  <si>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</si>
  <si>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</si>
  <si>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</si>
  <si>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</si>
  <si>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</si>
  <si>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</si>
  <si>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</si>
  <si>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</si>
  <si>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</si>
  <si>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</si>
  <si>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</si>
  <si>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</si>
  <si>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</si>
  <si>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</si>
  <si>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</si>
  <si>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</si>
  <si>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</si>
  <si>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</si>
  <si>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</si>
  <si>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</si>
  <si>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</si>
  <si>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</si>
  <si>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</si>
  <si>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</si>
  <si>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</si>
  <si>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</si>
  <si>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</si>
  <si>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</si>
  <si>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</si>
  <si>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</si>
  <si>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</si>
  <si>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</si>
  <si>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</si>
  <si>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</si>
  <si>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</si>
  <si>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</si>
  <si>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</si>
  <si>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</si>
  <si>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</si>
  <si>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</si>
  <si>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</si>
  <si>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</si>
  <si>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</si>
  <si>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</si>
  <si>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</si>
  <si>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</si>
  <si>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</si>
  <si>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</si>
  <si>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</si>
  <si>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</si>
  <si>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</si>
  <si>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</si>
  <si>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</si>
  <si>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</si>
  <si>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</si>
  <si>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</si>
  <si>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</si>
  <si>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</si>
  <si>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</si>
  <si>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</si>
  <si>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</si>
  <si>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</si>
  <si>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</si>
  <si>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</si>
  <si>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</si>
  <si>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</si>
  <si>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</si>
  <si>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</si>
  <si>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</si>
  <si>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</si>
  <si>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</si>
  <si>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</si>
  <si>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</si>
  <si>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</si>
  <si>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</si>
  <si>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</si>
  <si>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</si>
  <si>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</si>
  <si>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</si>
  <si>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</si>
  <si>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</si>
  <si>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</si>
  <si>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</si>
  <si>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</si>
  <si>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</si>
  <si>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</si>
  <si>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</si>
  <si>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</si>
  <si>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</si>
  <si>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</si>
  <si>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</si>
  <si>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</si>
  <si>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</si>
  <si>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</si>
  <si>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</si>
  <si>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</si>
  <si>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</si>
  <si>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</si>
  <si>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</si>
  <si>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</si>
  <si>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</si>
  <si>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</si>
  <si>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</si>
  <si>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</si>
  <si>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</si>
  <si>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</si>
  <si>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</si>
  <si>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</si>
  <si>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</si>
  <si>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</si>
  <si>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</si>
  <si>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</si>
  <si>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</si>
  <si>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</si>
  <si>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</si>
  <si>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</si>
  <si>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</si>
  <si>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</si>
  <si>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</si>
  <si>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</si>
  <si>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</si>
  <si>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</si>
  <si>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</si>
  <si>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</si>
  <si>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</si>
  <si>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</si>
  <si>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</si>
  <si>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</si>
  <si>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</si>
  <si>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</si>
  <si>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</si>
  <si>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</si>
  <si>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</si>
  <si>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</si>
  <si>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</si>
  <si>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</si>
  <si>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</si>
  <si>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</si>
  <si>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</si>
  <si>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</si>
  <si>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</si>
  <si>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</si>
  <si>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</si>
  <si>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</si>
  <si>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</si>
  <si>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</si>
  <si>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</si>
  <si>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</si>
  <si>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</si>
  <si>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</si>
  <si>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</si>
  <si>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</si>
  <si>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</si>
  <si>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</si>
  <si>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</si>
  <si>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</si>
  <si>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</si>
  <si>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</si>
  <si>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</si>
  <si>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</si>
  <si>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</si>
  <si>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</si>
  <si>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</si>
  <si>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</si>
  <si>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</si>
  <si>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</si>
  <si>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</si>
  <si>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</si>
  <si>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</si>
  <si>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</si>
  <si>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</si>
  <si>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</si>
  <si>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</si>
  <si>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</si>
  <si>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</si>
  <si>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</si>
  <si>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</si>
  <si>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</si>
  <si>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</si>
  <si>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</si>
  <si>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</si>
  <si>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</si>
  <si>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</si>
  <si>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</si>
  <si>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</si>
  <si>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</si>
  <si>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</si>
  <si>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</si>
  <si>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</si>
  <si>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</si>
  <si>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</si>
  <si>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</si>
  <si>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</si>
  <si>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</si>
  <si>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</si>
  <si>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</si>
  <si>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</si>
  <si>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</si>
  <si>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</si>
  <si>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</si>
  <si>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</si>
  <si>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</si>
  <si>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</si>
  <si>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</si>
  <si>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</si>
  <si>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</si>
  <si>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</si>
  <si>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</si>
  <si>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</si>
  <si>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</si>
  <si>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</si>
  <si>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</si>
  <si>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</si>
  <si>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</si>
  <si>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</si>
  <si>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</si>
  <si>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</si>
  <si>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</si>
  <si>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</si>
  <si>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</si>
  <si>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</si>
  <si>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</si>
  <si>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</si>
  <si>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</si>
  <si>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</si>
  <si>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</si>
  <si>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</si>
  <si>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</si>
  <si>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</si>
  <si>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</si>
  <si>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</si>
  <si>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</si>
  <si>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</si>
  <si>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</si>
  <si>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</si>
  <si>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</si>
  <si>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</si>
  <si>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</si>
  <si>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</si>
  <si>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</si>
  <si>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</si>
  <si>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</si>
  <si>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</si>
  <si>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</si>
  <si>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</si>
  <si>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</si>
  <si>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</si>
  <si>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</si>
  <si>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</si>
  <si>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</si>
  <si>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</si>
  <si>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</si>
  <si>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</si>
  <si>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</si>
  <si>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</si>
  <si>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</si>
  <si>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</si>
  <si>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</si>
  <si>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</si>
  <si>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</si>
  <si>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</si>
  <si>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</si>
  <si>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</si>
  <si>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</si>
  <si>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</si>
  <si>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</si>
  <si>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</si>
  <si>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</si>
  <si>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</si>
  <si>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</si>
  <si>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</si>
  <si>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</si>
  <si>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</si>
  <si>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</si>
  <si>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</si>
  <si>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</si>
  <si>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</si>
  <si>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</si>
  <si>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</si>
  <si>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</si>
  <si>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</si>
  <si>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</si>
  <si>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</si>
  <si>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</si>
  <si>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</si>
  <si>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</si>
  <si>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</si>
  <si>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</si>
  <si>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</si>
  <si>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</si>
  <si>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</si>
  <si>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</si>
  <si>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</si>
  <si>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</si>
  <si>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</si>
  <si>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</si>
  <si>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</si>
  <si>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</si>
  <si>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</si>
  <si>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</si>
  <si>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</si>
  <si>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</si>
  <si>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</si>
  <si>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</si>
  <si>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</si>
  <si>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</si>
  <si>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</si>
  <si>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</si>
  <si>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</si>
  <si>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</si>
  <si>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</si>
  <si>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</si>
  <si>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</si>
  <si>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</si>
  <si>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</si>
  <si>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</si>
  <si>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</si>
  <si>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</si>
  <si>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</si>
  <si>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</si>
  <si>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</si>
  <si>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</si>
  <si>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</si>
  <si>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</si>
  <si>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</si>
  <si>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</si>
  <si>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</si>
  <si>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</si>
  <si>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</si>
  <si>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</si>
  <si>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</si>
  <si>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</si>
  <si>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</si>
  <si>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</si>
  <si>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</si>
  <si>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</si>
  <si>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</si>
  <si>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</si>
  <si>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</si>
  <si>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</si>
  <si>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</si>
  <si>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</si>
  <si>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</si>
  <si>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</si>
  <si>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</si>
  <si>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</si>
  <si>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</si>
  <si>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</si>
  <si>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</si>
  <si>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</si>
  <si>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</si>
  <si>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</si>
  <si>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</si>
  <si>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</si>
  <si>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</si>
  <si>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</si>
  <si>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</si>
  <si>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</si>
  <si>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</si>
  <si>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</si>
  <si>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</si>
  <si>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</si>
  <si>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</si>
  <si>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</si>
  <si>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</si>
  <si>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</si>
  <si>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</si>
  <si>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</si>
  <si>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</si>
  <si>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</si>
  <si>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</si>
  <si>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</si>
  <si>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</si>
  <si>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</si>
  <si>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</si>
  <si>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</si>
  <si>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</si>
  <si>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</si>
  <si>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</si>
  <si>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</si>
  <si>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</si>
  <si>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</si>
  <si>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</si>
  <si>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</si>
  <si>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</si>
  <si>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</si>
  <si>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</si>
  <si>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</si>
  <si>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</si>
  <si>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</si>
  <si>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</si>
  <si>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</si>
  <si>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</si>
  <si>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</si>
  <si>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</si>
  <si>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</si>
  <si>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</si>
  <si>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</si>
  <si>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</si>
  <si>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</si>
  <si>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</si>
  <si>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</si>
  <si>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</si>
  <si>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</si>
  <si>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</si>
  <si>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</si>
  <si>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</si>
  <si>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</si>
  <si>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</si>
  <si>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</si>
  <si>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</si>
  <si>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</si>
  <si>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</si>
  <si>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</si>
  <si>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</si>
  <si>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</si>
  <si>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</si>
  <si>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</si>
  <si>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</si>
  <si>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</si>
  <si>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</si>
  <si>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</si>
  <si>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</si>
  <si>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</si>
  <si>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</si>
  <si>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</si>
  <si>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</si>
  <si>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</si>
  <si>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</si>
  <si>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</si>
  <si>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</si>
  <si>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</si>
  <si>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</si>
  <si>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</si>
  <si>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</si>
  <si>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</si>
  <si>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</si>
  <si>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</si>
  <si>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</si>
  <si>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</si>
  <si>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</si>
  <si>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</si>
  <si>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</si>
  <si>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</si>
  <si>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</si>
  <si>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</si>
  <si>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</si>
  <si>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</si>
  <si>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</si>
  <si>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</si>
  <si>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</si>
  <si>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</si>
  <si>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</si>
  <si>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</si>
  <si>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</si>
  <si>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</si>
  <si>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</si>
  <si>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</si>
  <si>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</si>
  <si>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</si>
  <si>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</si>
  <si>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</si>
  <si>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</si>
  <si>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</si>
  <si>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</si>
  <si>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</si>
  <si>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</si>
  <si>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</si>
  <si>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</si>
  <si>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</si>
  <si>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</si>
  <si>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</si>
  <si>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</si>
  <si>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</si>
  <si>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</si>
  <si>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</si>
  <si>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</si>
  <si>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</si>
  <si>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</si>
  <si>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</si>
  <si>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</si>
  <si>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</si>
  <si>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</si>
  <si>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</si>
  <si>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</si>
  <si>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</si>
  <si>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</si>
  <si>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</si>
  <si>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</si>
  <si>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</si>
  <si>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</si>
  <si>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</si>
  <si>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</si>
  <si>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</si>
  <si>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</si>
  <si>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</si>
  <si>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</si>
  <si>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</si>
  <si>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</si>
  <si>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</si>
  <si>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</si>
  <si>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</si>
  <si>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</si>
  <si>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</si>
  <si>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</si>
  <si>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</si>
  <si>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</si>
  <si>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</si>
  <si>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</si>
  <si>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</si>
  <si>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</si>
  <si>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</si>
  <si>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</si>
  <si>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</si>
  <si>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</si>
  <si>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</si>
  <si>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</si>
  <si>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</si>
  <si>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</si>
  <si>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</si>
  <si>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</si>
  <si>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</si>
  <si>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</si>
  <si>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</si>
  <si>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</si>
  <si>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</si>
  <si>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</si>
  <si>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</si>
  <si>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</si>
  <si>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</si>
  <si>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</si>
  <si>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</si>
  <si>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</si>
  <si>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</si>
  <si>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</si>
  <si>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</si>
  <si>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</si>
  <si>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</si>
  <si>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</si>
  <si>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</si>
  <si>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</si>
  <si>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</si>
  <si>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</si>
  <si>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</si>
  <si>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</si>
  <si>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</si>
  <si>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</si>
  <si>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</si>
  <si>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</si>
  <si>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</si>
  <si>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</si>
  <si>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</si>
  <si>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</si>
  <si>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</si>
  <si>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</si>
  <si>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</si>
  <si>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</si>
  <si>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</si>
  <si>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</si>
  <si>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</si>
  <si>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</si>
  <si>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</si>
  <si>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</si>
  <si>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</si>
  <si>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</si>
  <si>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</si>
  <si>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</si>
  <si>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</si>
  <si>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</si>
  <si>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</si>
  <si>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</si>
  <si>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</si>
  <si>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</si>
  <si>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</si>
  <si>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</si>
  <si>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</si>
  <si>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</si>
  <si>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</si>
  <si>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</si>
  <si>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</si>
  <si>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</si>
  <si>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</si>
  <si>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</si>
  <si>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</si>
  <si>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</si>
  <si>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</si>
  <si>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</si>
  <si>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</si>
  <si>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</si>
  <si>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</si>
  <si>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</si>
  <si>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</si>
  <si>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</si>
  <si>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</si>
  <si>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</si>
  <si>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</si>
  <si>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</si>
  <si>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</si>
  <si>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</si>
  <si>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</si>
  <si>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</si>
  <si>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</si>
  <si>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</si>
  <si>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</si>
  <si>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</si>
  <si>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</si>
  <si>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</si>
  <si>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</si>
  <si>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</si>
  <si>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</si>
  <si>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</si>
  <si>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</si>
  <si>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</si>
  <si>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</si>
  <si>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</si>
  <si>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</si>
  <si>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</si>
  <si>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</si>
  <si>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</si>
  <si>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</si>
  <si>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</si>
  <si>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</si>
  <si>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</si>
  <si>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</si>
  <si>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</si>
  <si>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</si>
  <si>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</si>
  <si>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</si>
  <si>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</si>
  <si>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</si>
  <si>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</si>
  <si>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</si>
  <si>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</si>
  <si>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</si>
  <si>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</si>
  <si>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</si>
  <si>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</si>
  <si>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</si>
  <si>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</si>
  <si>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</si>
  <si>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</si>
  <si>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</si>
  <si>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</si>
  <si>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</si>
  <si>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</si>
  <si>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</si>
  <si>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</si>
  <si>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</si>
  <si>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</si>
  <si>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</si>
  <si>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</si>
  <si>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</si>
  <si>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</si>
  <si>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</si>
  <si>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</si>
  <si>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</si>
  <si>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</si>
  <si>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</si>
  <si>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</si>
  <si>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</si>
  <si>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</si>
  <si>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</si>
  <si>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</si>
  <si>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</si>
  <si>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</si>
  <si>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</si>
  <si>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</si>
  <si>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</si>
  <si>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</si>
  <si>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</si>
  <si>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</si>
  <si>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</si>
  <si>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</si>
  <si>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</si>
  <si>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</si>
  <si>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</si>
  <si>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</si>
  <si>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</si>
  <si>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</si>
  <si>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</si>
  <si>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</si>
  <si>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</si>
  <si>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</si>
  <si>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</si>
  <si>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</si>
  <si>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</si>
  <si>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</si>
  <si>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</si>
  <si>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</si>
  <si>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</si>
  <si>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</si>
  <si>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</si>
  <si>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</si>
  <si>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</si>
  <si>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</si>
  <si>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</si>
  <si>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</si>
  <si>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</si>
  <si>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</si>
  <si>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</si>
  <si>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</si>
  <si>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</si>
  <si>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</si>
  <si>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</si>
  <si>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</si>
  <si>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</si>
  <si>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</si>
  <si>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</si>
  <si>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</si>
  <si>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</si>
  <si>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</si>
  <si>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</si>
  <si>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</si>
  <si>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</si>
  <si>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</si>
  <si>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</si>
  <si>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</si>
  <si>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</si>
  <si>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</si>
  <si>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</si>
  <si>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</si>
  <si>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</si>
  <si>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</si>
  <si>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</si>
  <si>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</si>
  <si>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</si>
  <si>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</si>
  <si>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</si>
  <si>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</si>
  <si>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</si>
  <si>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</si>
  <si>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</si>
  <si>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</si>
  <si>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</si>
  <si>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</si>
  <si>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</si>
  <si>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</si>
  <si>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</si>
  <si>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</si>
  <si>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</si>
  <si>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</si>
  <si>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</si>
  <si>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</si>
  <si>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</si>
  <si>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</si>
  <si>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</si>
  <si>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</si>
  <si>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</si>
  <si>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</si>
  <si>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</si>
  <si>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</si>
  <si>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</si>
  <si>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</si>
  <si>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</si>
  <si>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</si>
  <si>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</si>
  <si>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</si>
  <si>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</si>
  <si>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</si>
  <si>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</si>
  <si>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</si>
  <si>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</si>
  <si>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</si>
  <si>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</si>
  <si>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</si>
  <si>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</si>
  <si>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</si>
  <si>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</si>
  <si>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</si>
  <si>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</si>
  <si>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</si>
  <si>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</si>
  <si>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</si>
  <si>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</si>
  <si>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</si>
  <si>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</si>
  <si>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</si>
  <si>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</si>
  <si>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</si>
  <si>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</si>
  <si>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</si>
  <si>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</si>
  <si>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</si>
  <si>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</si>
  <si>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</si>
  <si>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</si>
  <si>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</si>
  <si>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</si>
  <si>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</si>
  <si>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</si>
  <si>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</si>
  <si>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</si>
  <si>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</si>
  <si>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</si>
  <si>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</si>
  <si>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</si>
  <si>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</si>
  <si>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</si>
  <si>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</si>
  <si>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</si>
  <si>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</si>
  <si>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</si>
  <si>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</si>
  <si>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</si>
  <si>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</si>
  <si>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</si>
  <si>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</si>
  <si>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</si>
  <si>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</si>
  <si>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</si>
  <si>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</si>
  <si>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</si>
  <si>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</si>
  <si>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</si>
  <si>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</si>
  <si>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</si>
  <si>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</si>
  <si>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</si>
  <si>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</si>
  <si>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</si>
  <si>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</si>
  <si>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</si>
  <si>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</si>
  <si>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</si>
  <si>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</si>
  <si>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</si>
  <si>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</si>
  <si>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</si>
  <si>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</si>
  <si>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</si>
  <si>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</si>
  <si>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</si>
  <si>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</si>
  <si>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</si>
  <si>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</si>
  <si>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</si>
  <si>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</si>
  <si>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</si>
  <si>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</si>
  <si>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</si>
  <si>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</si>
  <si>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</si>
  <si>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</si>
  <si>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</si>
  <si>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</si>
  <si>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</si>
  <si>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</si>
  <si>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</si>
  <si>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</si>
  <si>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</si>
  <si>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</si>
  <si>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</si>
  <si>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</si>
  <si>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</si>
  <si>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</si>
  <si>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</si>
  <si>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</si>
  <si>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</si>
  <si>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</si>
  <si>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</si>
  <si>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</si>
  <si>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</si>
  <si>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</si>
  <si>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</si>
  <si>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</si>
  <si>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</si>
  <si>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</si>
  <si>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</si>
  <si>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</si>
  <si>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</si>
  <si>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</si>
  <si>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</si>
  <si>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</si>
  <si>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</si>
  <si>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</si>
  <si>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</si>
  <si>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</si>
  <si>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</si>
  <si>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</si>
  <si>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</si>
  <si>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</si>
  <si>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</si>
  <si>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</si>
  <si>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</si>
  <si>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</si>
  <si>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</si>
  <si>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</si>
  <si>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</si>
  <si>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</si>
  <si>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</si>
  <si>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</si>
  <si>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</si>
  <si>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</si>
  <si>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</si>
  <si>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</si>
  <si>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</si>
  <si>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</si>
  <si>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</si>
  <si>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</si>
  <si>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</si>
  <si>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</si>
  <si>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</si>
  <si>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</si>
  <si>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</si>
  <si>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</si>
  <si>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</si>
  <si>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</si>
  <si>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</si>
  <si>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</si>
  <si>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</si>
  <si>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</si>
  <si>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</si>
  <si>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</si>
  <si>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</si>
  <si>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</si>
  <si>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</si>
  <si>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</si>
  <si>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</si>
  <si>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</si>
  <si>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</si>
  <si>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</si>
  <si>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</si>
  <si>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</si>
  <si>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</si>
  <si>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</si>
  <si>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</si>
  <si>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</si>
  <si>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</si>
  <si>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</si>
  <si>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</si>
  <si>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</si>
  <si>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</si>
  <si>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</si>
  <si>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</si>
  <si>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</si>
  <si>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</si>
  <si>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</si>
  <si>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</si>
  <si>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</si>
  <si>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</si>
  <si>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</si>
  <si>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</si>
  <si>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</si>
  <si>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</si>
  <si>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</si>
  <si>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</si>
  <si>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</si>
  <si>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</si>
  <si>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</si>
  <si>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</si>
  <si>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</si>
  <si>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</si>
  <si>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</si>
  <si>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</si>
  <si>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</si>
  <si>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</si>
  <si>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</si>
  <si>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</si>
  <si>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</si>
  <si>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</si>
  <si>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</si>
  <si>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</si>
  <si>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</si>
  <si>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</si>
  <si>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</si>
  <si>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</si>
  <si>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</si>
  <si>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</si>
  <si>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</si>
  <si>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</si>
  <si>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</si>
  <si>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</si>
  <si>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</si>
  <si>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</si>
  <si>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</si>
  <si>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</si>
  <si>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</si>
  <si>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</si>
  <si>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</si>
  <si>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</si>
  <si>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</si>
  <si>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</si>
  <si>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</si>
  <si>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</si>
  <si>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</si>
  <si>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</si>
  <si>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</si>
  <si>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</si>
  <si>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</si>
  <si>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</si>
  <si>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</si>
  <si>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</si>
  <si>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</si>
  <si>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</si>
  <si>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</si>
  <si>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</si>
  <si>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</si>
  <si>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</si>
  <si>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</si>
  <si>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</si>
  <si>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</si>
  <si>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</si>
  <si>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</si>
  <si>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</si>
  <si>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</si>
  <si>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</si>
  <si>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</si>
  <si>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</si>
  <si>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</si>
  <si>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</si>
  <si>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</si>
  <si>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</si>
  <si>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</si>
  <si>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</si>
  <si>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</si>
  <si>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</si>
  <si>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</si>
  <si>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</si>
  <si>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</si>
  <si>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</si>
  <si>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</si>
  <si>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</si>
  <si>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</si>
  <si>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</si>
  <si>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</si>
  <si>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</si>
  <si>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</si>
  <si>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</si>
  <si>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</si>
  <si>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</si>
  <si>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</si>
  <si>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</si>
  <si>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</si>
  <si>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</si>
  <si>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</si>
  <si>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</si>
  <si>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</si>
  <si>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</si>
  <si>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</si>
  <si>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</si>
  <si>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</si>
  <si>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</si>
  <si>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</si>
  <si>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</si>
  <si>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</si>
  <si>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</si>
  <si>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</si>
  <si>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</si>
  <si>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</si>
  <si>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</si>
  <si>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</si>
  <si>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</si>
  <si>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</si>
  <si>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</si>
  <si>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</si>
  <si>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</si>
  <si>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</si>
  <si>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</si>
  <si>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</si>
  <si>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</si>
  <si>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</si>
  <si>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</si>
  <si>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</si>
  <si>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</si>
  <si>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</si>
  <si>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</si>
  <si>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</si>
  <si>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</si>
  <si>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</si>
  <si>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</si>
  <si>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</si>
  <si>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</si>
  <si>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</si>
  <si>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</si>
  <si>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</si>
  <si>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</si>
  <si>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</si>
  <si>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</si>
  <si>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</si>
  <si>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</si>
  <si>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</si>
  <si>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</si>
  <si>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</si>
  <si>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</si>
  <si>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</si>
  <si>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</si>
  <si>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</si>
  <si>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</si>
  <si>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</si>
  <si>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</si>
  <si>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</si>
  <si>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</si>
  <si>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</si>
  <si>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</si>
  <si>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</si>
  <si>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</si>
  <si>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</si>
  <si>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</si>
  <si>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</si>
  <si>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</si>
  <si>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</si>
  <si>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</si>
  <si>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</si>
  <si>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</si>
  <si>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</si>
  <si>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</si>
  <si>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</si>
  <si>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</si>
  <si>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</si>
  <si>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</si>
  <si>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</si>
  <si>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</si>
  <si>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</si>
  <si>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</si>
  <si>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</si>
  <si>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</si>
  <si>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</si>
  <si>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</si>
  <si>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</si>
  <si>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</si>
  <si>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</si>
  <si>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</si>
  <si>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</si>
  <si>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</si>
  <si>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</si>
  <si>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</si>
  <si>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</si>
  <si>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</si>
  <si>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</si>
  <si>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</si>
  <si>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</si>
  <si>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</si>
  <si>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</si>
  <si>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</si>
  <si>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</si>
  <si>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</si>
  <si>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</si>
  <si>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</si>
  <si>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</si>
  <si>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</si>
  <si>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</si>
  <si>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</si>
  <si>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</si>
  <si>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</si>
  <si>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</si>
  <si>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</si>
  <si>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</si>
  <si>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</si>
  <si>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</si>
  <si>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</si>
  <si>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</si>
  <si>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</si>
  <si>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</si>
  <si>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</si>
  <si>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</si>
  <si>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</si>
  <si>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</si>
  <si>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</si>
  <si>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</si>
  <si>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</si>
  <si>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</si>
  <si>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</si>
  <si>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</si>
  <si>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</si>
  <si>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</si>
  <si>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</si>
  <si>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</si>
  <si>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</si>
  <si>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</si>
  <si>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</si>
  <si>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</si>
  <si>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</si>
  <si>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</si>
  <si>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</si>
  <si>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</si>
  <si>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</si>
  <si>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</si>
  <si>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</si>
  <si>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</si>
  <si>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</si>
  <si>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</si>
  <si>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</si>
  <si>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</si>
  <si>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</si>
  <si>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</si>
  <si>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</si>
  <si>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</si>
  <si>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</si>
  <si>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</si>
  <si>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</si>
  <si>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</si>
  <si>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</si>
  <si>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</si>
  <si>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</si>
  <si>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</si>
  <si>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</si>
  <si>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</si>
  <si>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</si>
  <si>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</si>
  <si>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</si>
  <si>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</si>
  <si>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</si>
  <si>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</si>
  <si>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</si>
  <si>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</si>
  <si>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</si>
  <si>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</si>
  <si>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</si>
  <si>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</si>
  <si>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</si>
  <si>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</si>
  <si>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</si>
  <si>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</si>
  <si>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</si>
  <si>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</si>
  <si>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</si>
  <si>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</si>
  <si>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</si>
  <si>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</si>
  <si>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</si>
  <si>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</si>
  <si>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</si>
  <si>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</si>
  <si>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</si>
  <si>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</si>
  <si>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</si>
  <si>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</si>
  <si>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</si>
  <si>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</si>
  <si>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</si>
  <si>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</si>
  <si>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</si>
  <si>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</si>
  <si>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</si>
  <si>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</si>
  <si>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</si>
  <si>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</si>
  <si>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</si>
  <si>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</si>
  <si>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</si>
  <si>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</si>
  <si>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</si>
  <si>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</si>
  <si>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</si>
  <si>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</si>
  <si>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</si>
  <si>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</si>
  <si>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</si>
  <si>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</si>
  <si>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</si>
  <si>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</si>
  <si>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</si>
  <si>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</si>
  <si>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</si>
  <si>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</si>
  <si>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</si>
  <si>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</si>
  <si>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</si>
  <si>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</si>
  <si>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</si>
  <si>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</si>
  <si>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</si>
  <si>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</si>
  <si>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</si>
  <si>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</si>
  <si>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</si>
  <si>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</si>
  <si>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</si>
  <si>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</si>
  <si>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</si>
  <si>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</si>
  <si>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</si>
  <si>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</si>
  <si>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</si>
  <si>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</si>
  <si>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</si>
  <si>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</si>
  <si>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</si>
  <si>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</si>
  <si>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</si>
  <si>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</si>
  <si>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</si>
  <si>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</si>
  <si>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</si>
  <si>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</si>
  <si>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</si>
  <si>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</si>
  <si>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</si>
  <si>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</si>
  <si>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</si>
  <si>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</si>
  <si>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</si>
  <si>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</si>
  <si>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</si>
  <si>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</si>
  <si>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</si>
  <si>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</si>
  <si>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</si>
  <si>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</si>
  <si>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</si>
  <si>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</si>
  <si>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</si>
  <si>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</si>
  <si>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</si>
  <si>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</si>
  <si>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</si>
  <si>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</si>
  <si>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</si>
  <si>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</si>
  <si>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</si>
  <si>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</si>
  <si>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</si>
  <si>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</si>
  <si>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</si>
  <si>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</si>
  <si>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</si>
  <si>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</si>
  <si>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</si>
  <si>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</si>
  <si>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</si>
  <si>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</si>
  <si>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</si>
  <si>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</si>
  <si>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</si>
  <si>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</si>
  <si>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</si>
  <si>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</si>
  <si>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</si>
  <si>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</si>
  <si>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</si>
  <si>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</si>
  <si>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</si>
  <si>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</si>
  <si>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</si>
  <si>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</si>
  <si>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</si>
  <si>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</si>
  <si>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</si>
  <si>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</si>
  <si>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</si>
  <si>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</si>
  <si>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</si>
  <si>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</si>
  <si>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</si>
  <si>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</si>
  <si>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</si>
  <si>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</si>
  <si>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</si>
  <si>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</si>
  <si>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</si>
  <si>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</si>
  <si>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</si>
  <si>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</si>
  <si>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</si>
  <si>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</si>
  <si>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</si>
  <si>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</si>
  <si>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</si>
  <si>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</si>
  <si>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</si>
  <si>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</si>
  <si>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</si>
  <si>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</si>
  <si>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</si>
  <si>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</si>
  <si>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</si>
  <si>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</si>
  <si>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</si>
  <si>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</si>
  <si>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</si>
  <si>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</si>
  <si>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</si>
  <si>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</si>
  <si>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</si>
  <si>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</si>
  <si>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</si>
  <si>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</si>
  <si>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</si>
  <si>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</si>
  <si>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</si>
  <si>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</si>
  <si>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</si>
  <si>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</si>
  <si>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</si>
  <si>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</si>
  <si>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</si>
  <si>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</si>
  <si>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</si>
  <si>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</si>
  <si>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</si>
  <si>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</si>
  <si>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</si>
  <si>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</si>
  <si>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</si>
  <si>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</si>
  <si>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</si>
  <si>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</si>
  <si>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</si>
  <si>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</si>
  <si>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</si>
  <si>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</si>
  <si>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</si>
  <si>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</si>
  <si>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</si>
  <si>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</si>
  <si>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</si>
  <si>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</si>
  <si>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</si>
  <si>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</si>
  <si>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</si>
  <si>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</si>
  <si>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</si>
  <si>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</si>
  <si>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</si>
  <si>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</si>
  <si>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</si>
  <si>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</si>
  <si>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</si>
  <si>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</si>
  <si>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</si>
  <si>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</si>
  <si>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</si>
  <si>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</si>
  <si>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</si>
  <si>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</si>
  <si>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</si>
  <si>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</si>
  <si>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</si>
  <si>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</si>
  <si>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</si>
  <si>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</si>
  <si>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</si>
  <si>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</si>
  <si>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</si>
  <si>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</si>
  <si>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</si>
  <si>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</si>
  <si>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</si>
  <si>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</si>
  <si>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</si>
  <si>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</si>
  <si>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</si>
  <si>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</si>
  <si>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</si>
  <si>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</si>
  <si>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</si>
  <si>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</si>
  <si>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</si>
  <si>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</si>
  <si>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</si>
  <si>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</si>
  <si>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</si>
  <si>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</si>
  <si>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</si>
  <si>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</si>
  <si>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</si>
  <si>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</si>
  <si>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</si>
  <si>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</si>
  <si>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</si>
  <si>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</si>
  <si>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</si>
  <si>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</si>
  <si>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</si>
  <si>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</si>
  <si>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</si>
  <si>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</si>
  <si>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</si>
  <si>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</si>
  <si>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</si>
  <si>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</si>
  <si>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</si>
  <si>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</si>
  <si>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</si>
  <si>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</si>
  <si>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</si>
  <si>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</si>
  <si>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</si>
  <si>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</si>
  <si>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</si>
  <si>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</si>
  <si>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</si>
  <si>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</si>
  <si>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</si>
  <si>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</si>
  <si>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</si>
  <si>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</si>
  <si>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</si>
  <si>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</si>
  <si>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</si>
  <si>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</si>
  <si>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</si>
  <si>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</si>
  <si>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</si>
  <si>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</si>
  <si>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</si>
  <si>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</si>
  <si>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</si>
  <si>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</si>
  <si>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</si>
  <si>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</si>
  <si>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</si>
  <si>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</si>
  <si>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</si>
  <si>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</si>
  <si>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</si>
  <si>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</si>
  <si>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</si>
  <si>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</si>
  <si>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</si>
  <si>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</si>
  <si>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</si>
  <si>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</si>
  <si>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</si>
  <si>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</si>
  <si>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</si>
  <si>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</si>
  <si>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</si>
  <si>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</si>
  <si>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</si>
  <si>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</si>
  <si>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</si>
  <si>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</si>
  <si>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</si>
  <si>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</si>
  <si>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</si>
  <si>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</si>
  <si>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</si>
  <si>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</si>
  <si>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</si>
  <si>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</si>
  <si>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</si>
  <si>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</si>
  <si>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</si>
  <si>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</si>
  <si>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</si>
  <si>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</si>
  <si>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</si>
  <si>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</si>
  <si>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</si>
  <si>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</si>
  <si>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</si>
  <si>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</si>
  <si>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</si>
  <si>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</si>
  <si>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</si>
  <si>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</si>
  <si>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</si>
  <si>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</si>
  <si>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</si>
  <si>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</si>
  <si>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</si>
  <si>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</si>
  <si>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</si>
  <si>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</si>
  <si>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</si>
  <si>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</si>
  <si>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</si>
  <si>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</si>
  <si>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</si>
  <si>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</si>
  <si>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</si>
  <si>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</si>
  <si>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</si>
  <si>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</si>
  <si>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</si>
  <si>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</si>
  <si>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</si>
  <si>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</si>
  <si>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</si>
  <si>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</si>
  <si>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</si>
  <si>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</si>
  <si>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</si>
  <si>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</si>
  <si>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</si>
  <si>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</si>
  <si>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</si>
  <si>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</si>
  <si>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</si>
  <si>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</si>
  <si>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</si>
  <si>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</si>
  <si>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</si>
  <si>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</si>
  <si>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</si>
  <si>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</si>
  <si>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</si>
  <si>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</si>
  <si>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</si>
  <si>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</si>
  <si>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</si>
  <si>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</si>
  <si>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</si>
  <si>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</si>
  <si>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</si>
  <si>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</si>
  <si>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</si>
  <si>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</si>
  <si>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</si>
  <si>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</si>
  <si>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</si>
  <si>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</si>
  <si>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</si>
  <si>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</si>
  <si>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</si>
  <si>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</si>
  <si>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</si>
  <si>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</si>
  <si>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</si>
  <si>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</si>
  <si>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</si>
  <si>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</si>
  <si>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</si>
  <si>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</si>
  <si>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</si>
  <si>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</si>
  <si>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</si>
  <si>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</si>
  <si>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</si>
  <si>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</si>
  <si>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</si>
  <si>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</si>
  <si>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</si>
  <si>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</si>
  <si>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</si>
  <si>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</si>
  <si>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</si>
  <si>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</si>
  <si>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</si>
  <si>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</si>
  <si>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</si>
  <si>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</si>
  <si>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</si>
  <si>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</si>
  <si>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</si>
  <si>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</si>
  <si>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</si>
  <si>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</si>
  <si>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</si>
  <si>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</si>
  <si>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</si>
  <si>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</si>
  <si>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</si>
  <si>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</si>
  <si>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</si>
  <si>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</si>
  <si>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</si>
  <si>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</si>
  <si>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</si>
  <si>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</si>
  <si>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</si>
  <si>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</si>
  <si>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</si>
  <si>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</si>
  <si>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</si>
  <si>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</si>
  <si>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</si>
  <si>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</si>
  <si>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</si>
  <si>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</si>
  <si>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</si>
  <si>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</si>
  <si>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</si>
  <si>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</si>
  <si>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</si>
  <si>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</si>
  <si>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</si>
  <si>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</si>
  <si>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</si>
  <si>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</si>
  <si>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</si>
  <si>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</si>
  <si>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</si>
  <si>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</si>
  <si>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</si>
  <si>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</si>
  <si>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</si>
  <si>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</si>
  <si>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</si>
  <si>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</si>
  <si>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</si>
  <si>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</si>
  <si>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</si>
  <si>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</si>
  <si>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</si>
  <si>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</si>
  <si>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</si>
  <si>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</si>
  <si>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</si>
  <si>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</si>
  <si>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</si>
  <si>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</si>
  <si>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</si>
  <si>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</si>
  <si>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</si>
  <si>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</si>
  <si>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</si>
  <si>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</si>
  <si>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</si>
  <si>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</si>
  <si>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</si>
  <si>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</si>
  <si>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</si>
  <si>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</si>
  <si>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</si>
  <si>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</si>
  <si>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</si>
  <si>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</si>
  <si>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</si>
  <si>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</si>
  <si>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</si>
  <si>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</si>
  <si>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</si>
  <si>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</si>
  <si>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</si>
  <si>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</si>
  <si>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</si>
  <si>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</si>
  <si>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</si>
  <si>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</si>
  <si>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</si>
  <si>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</si>
  <si>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</si>
  <si>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</si>
  <si>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</si>
  <si>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</si>
  <si>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</si>
  <si>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</si>
  <si>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</si>
  <si>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</si>
  <si>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</si>
  <si>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</si>
  <si>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</si>
  <si>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</si>
  <si>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</si>
  <si>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</si>
  <si>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</si>
  <si>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</si>
  <si>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</si>
  <si>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</si>
  <si>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</si>
  <si>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</si>
  <si>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</si>
  <si>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</si>
  <si>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</si>
  <si>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</si>
  <si>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</si>
  <si>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</si>
  <si>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</si>
  <si>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</si>
  <si>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</si>
  <si>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</si>
  <si>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</si>
  <si>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</si>
  <si>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</si>
  <si>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</si>
  <si>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</si>
  <si>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</si>
  <si>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</si>
  <si>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</si>
  <si>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</si>
  <si>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</si>
  <si>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</si>
  <si>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</si>
  <si>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</si>
  <si>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</si>
  <si>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</si>
  <si>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</si>
  <si>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</si>
  <si>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</si>
  <si>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</si>
  <si>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</si>
  <si>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</si>
  <si>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</si>
  <si>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</si>
  <si>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</si>
  <si>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</si>
  <si>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</si>
  <si>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</si>
  <si>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</si>
  <si>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</si>
  <si>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</si>
  <si>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</si>
  <si>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</si>
  <si>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</si>
  <si>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</si>
  <si>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</si>
  <si>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</si>
  <si>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</si>
  <si>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</si>
  <si>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</si>
  <si>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</si>
  <si>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</si>
  <si>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</si>
  <si>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</si>
  <si>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</si>
  <si>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</si>
  <si>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</si>
  <si>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</si>
  <si>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</si>
  <si>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</si>
  <si>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</si>
  <si>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</si>
  <si>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</si>
  <si>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</si>
  <si>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</si>
  <si>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</si>
  <si>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</si>
  <si>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</si>
  <si>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</si>
  <si>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</si>
  <si>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</si>
  <si>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</si>
  <si>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</si>
  <si>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</si>
  <si>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</si>
  <si>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</si>
  <si>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</si>
  <si>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</si>
  <si>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</si>
  <si>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</si>
  <si>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</si>
  <si>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</si>
  <si>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</si>
  <si>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</si>
  <si>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</si>
  <si>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</si>
  <si>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</si>
  <si>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</si>
  <si>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</si>
  <si>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</si>
  <si>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</si>
  <si>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</si>
  <si>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</si>
  <si>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</si>
  <si>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</si>
  <si>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</si>
  <si>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</si>
  <si>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</si>
  <si>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</si>
  <si>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</si>
  <si>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</si>
  <si>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</si>
  <si>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</si>
  <si>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</si>
  <si>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</si>
  <si>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</si>
  <si>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</si>
  <si>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</si>
  <si>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</si>
  <si>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</si>
  <si>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</si>
  <si>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</si>
  <si>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</si>
  <si>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</si>
  <si>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</si>
  <si>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</si>
  <si>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</si>
  <si>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</si>
  <si>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</si>
  <si>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</si>
  <si>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</si>
  <si>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</si>
  <si>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</si>
  <si>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</si>
  <si>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</si>
  <si>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</si>
  <si>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</si>
  <si>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</si>
  <si>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</si>
  <si>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</si>
  <si>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</si>
  <si>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</si>
  <si>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</si>
  <si>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</si>
  <si>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</si>
  <si>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</si>
  <si>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</si>
  <si>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</si>
  <si>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</si>
  <si>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</si>
  <si>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</si>
  <si>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</si>
  <si>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</si>
  <si>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</si>
  <si>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</si>
  <si>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</si>
  <si>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</si>
  <si>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</si>
  <si>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</si>
  <si>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</si>
  <si>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</si>
  <si>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</si>
  <si>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</si>
  <si>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</si>
  <si>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</si>
  <si>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</si>
  <si>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</si>
  <si>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</si>
  <si>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</si>
  <si>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</si>
  <si>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</si>
  <si>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</si>
  <si>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</si>
  <si>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</si>
  <si>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</si>
  <si>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</si>
  <si>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</si>
  <si>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</si>
  <si>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</si>
  <si>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</si>
  <si>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</si>
  <si>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</si>
  <si>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</si>
  <si>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</si>
  <si>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</si>
  <si>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</si>
  <si>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</si>
  <si>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</si>
  <si>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</si>
  <si>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</si>
  <si>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</si>
  <si>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</si>
  <si>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</si>
  <si>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</si>
  <si>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</si>
  <si>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</si>
  <si>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</si>
  <si>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</si>
  <si>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</si>
  <si>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</si>
  <si>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</si>
  <si>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</si>
  <si>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</si>
  <si>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</si>
  <si>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</si>
  <si>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</si>
  <si>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</si>
  <si>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</si>
  <si>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</si>
  <si>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</si>
  <si>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</si>
  <si>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</si>
  <si>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</si>
  <si>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</si>
  <si>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</si>
  <si>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</si>
  <si>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</si>
  <si>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</si>
  <si>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</si>
  <si>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</si>
  <si>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</si>
  <si>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</si>
  <si>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</si>
  <si>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</si>
  <si>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</si>
  <si>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</si>
  <si>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</si>
  <si>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</si>
  <si>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</si>
  <si>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</si>
  <si>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</si>
  <si>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</si>
  <si>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</si>
  <si>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</si>
  <si>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</si>
  <si>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</si>
  <si>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</si>
  <si>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</si>
  <si>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</si>
  <si>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</si>
  <si>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</si>
  <si>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</si>
  <si>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</si>
  <si>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</si>
  <si>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</si>
  <si>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</si>
  <si>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</si>
  <si>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</si>
  <si>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</si>
  <si>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</si>
  <si>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</si>
  <si>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</si>
  <si>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</si>
  <si>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</si>
  <si>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</si>
  <si>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</si>
  <si>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</si>
  <si>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</si>
  <si>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</si>
  <si>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</si>
  <si>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</si>
  <si>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</si>
  <si>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</si>
  <si>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</si>
  <si>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</si>
  <si>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</si>
  <si>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</si>
  <si>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</si>
  <si>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</si>
  <si>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</si>
  <si>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</si>
  <si>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</si>
  <si>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</si>
  <si>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</si>
  <si>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</si>
  <si>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</si>
  <si>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</si>
  <si>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</si>
  <si>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</si>
  <si>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</si>
  <si>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</si>
  <si>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</si>
  <si>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</si>
  <si>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</si>
  <si>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</si>
  <si>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</si>
  <si>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</si>
  <si>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</si>
  <si>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</si>
  <si>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</si>
  <si>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</si>
  <si>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</si>
  <si>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</si>
  <si>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</si>
  <si>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</si>
  <si>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</si>
  <si>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</si>
  <si>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</si>
  <si>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</si>
  <si>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</si>
  <si>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</si>
  <si>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</si>
  <si>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</si>
  <si>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</si>
  <si>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</si>
  <si>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</si>
  <si>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</si>
  <si>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</si>
  <si>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</si>
  <si>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</si>
  <si>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</si>
  <si>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</si>
  <si>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</si>
  <si>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</si>
  <si>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</si>
  <si>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</si>
  <si>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</si>
  <si>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</si>
  <si>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</si>
  <si>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</si>
  <si>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</si>
  <si>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</si>
  <si>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</si>
  <si>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</si>
  <si>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</si>
  <si>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</si>
  <si>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</si>
  <si>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</si>
  <si>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</si>
  <si>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</si>
  <si>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</si>
  <si>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</si>
  <si>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</si>
  <si>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</si>
  <si>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</si>
  <si>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</si>
  <si>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</si>
  <si>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</si>
  <si>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</si>
  <si>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</si>
  <si>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</si>
  <si>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</si>
  <si>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</si>
  <si>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</si>
  <si>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</si>
  <si>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</si>
  <si>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</si>
  <si>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</si>
  <si>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</si>
  <si>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</si>
  <si>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</si>
  <si>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</si>
  <si>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</si>
  <si>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</si>
  <si>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</si>
  <si>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</si>
  <si>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</si>
  <si>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</si>
  <si>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</si>
  <si>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</si>
  <si>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</si>
  <si>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</si>
  <si>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</si>
  <si>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</si>
  <si>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</si>
  <si>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</si>
  <si>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</si>
  <si>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</si>
  <si>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</si>
  <si>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</si>
  <si>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</si>
  <si>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</si>
  <si>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</si>
  <si>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</si>
  <si>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</si>
  <si>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</si>
  <si>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</si>
  <si>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</si>
  <si>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</si>
  <si>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</si>
  <si>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</si>
  <si>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</si>
  <si>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</si>
  <si>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</si>
  <si>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</si>
  <si>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</si>
  <si>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</si>
  <si>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</si>
  <si>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</si>
  <si>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</si>
  <si>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</si>
  <si>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</si>
  <si>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</si>
  <si>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</si>
  <si>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</si>
  <si>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</si>
  <si>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</si>
  <si>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</si>
  <si>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</si>
  <si>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</si>
  <si>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</si>
  <si>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</si>
  <si>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</si>
  <si>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</si>
  <si>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</si>
  <si>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</si>
  <si>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</si>
  <si>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</si>
  <si>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</si>
  <si>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</si>
  <si>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</si>
  <si>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</si>
  <si>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</si>
  <si>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</si>
  <si>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</si>
  <si>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</si>
  <si>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</si>
  <si>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</si>
  <si>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</si>
  <si>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</si>
  <si>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</si>
  <si>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</si>
  <si>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</si>
  <si>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</si>
  <si>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</si>
  <si>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</si>
  <si>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</si>
  <si>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</si>
  <si>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</si>
  <si>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</si>
  <si>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</si>
  <si>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</si>
  <si>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</si>
  <si>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</si>
  <si>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</si>
  <si>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40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</si>
  <si>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</si>
  <si>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</si>
  <si>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</si>
  <si>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</si>
  <si>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</si>
  <si>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</si>
  <si>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</si>
  <si>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</si>
  <si>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</si>
  <si>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</si>
  <si>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</si>
  <si>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</si>
  <si>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PCM-20251115-00000847</t>
  </si>
  <si>
    <t>was night access issue / USF area team EM team on the way  20 mins</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</si>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</sst>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48" dataDxfId="47" headerRowBorderDxfId="45" tableBorderDxfId="46" totalsRowBorderDxfId="44">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313.36400520833558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45976.312431134262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45976.312431134262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45976.312431134262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45976.312431134262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45976.312431134262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45976.312431134262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45976.312431134262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45976.312431134262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45976.312431134262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45976.312431134262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45976.312431134262</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45976.312431134262</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45976.312431134262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45976.312431134262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45976.312431134262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45976.312431134262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45976.312431134262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45976.312431134262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45976.312431134262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45976.312431134262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45976.312431134262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45976.312431134262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45976.312431134262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45976.312431134262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45976.312431134262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45976.312431134262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45976.312431134262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45976.312431134262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45976.312431134262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45976.312431134262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45976.312431134262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45976.312431134262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45976.312431134262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45976.312431134262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45976.312431134262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45976.312431134262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45976.312431134262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45976.312431134262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45976.312431134262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45976.312431134262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45976.312431134262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45976.312431134262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45976.312431134262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45976.312431134262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45976.312431134262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45976.312431134262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45976.312431134262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45976.312431134262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45976.312431134262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45976.312431134262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45976.312431134262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45976.312431134262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45976.312431134262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45976.312431134262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45976.312431134262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45976.312431134262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45976.312431134262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45976.312431134262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45976.312431134262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45976.312431134262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45976.312431134262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45976.312431134262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45976.312431134262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45976.312431134262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45976.312431134262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45976.312431134262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45976.312431134262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45976.312431134262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45976.312431134262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45976.312431134262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45976.312431134262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45976.312431134262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45976.312431134262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45976.312431134262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45976.312431134262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45976.312431134262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45976.312431134262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45976.312431134262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45976.312431134262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45976.312431134262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45976.312431134262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45976.312431134262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45976.312431134262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45976.312431134262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45976.312431134262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45976.312431134262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45976.312431134262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45976.312431134262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45976.312431134262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45976.312431134262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45976.312431134262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45976.312431134262</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4553CC0-FE63-43F9-93B6-F74BCC97B40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151.31259317130025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6.3287615739682224E-2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45976.312431134262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45976.312431134262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45976.312431134262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45976.312431134262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45976.312431134262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45976.312431134262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45976.312431134262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45976.312431134262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45976.312431134262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45976.312431134262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45976.312431134262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45976.312431134262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45976.312431134262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45976.312431134262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45976.312431134262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45976.312431134262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45976.312431134262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45976.312431134262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45976.312431134262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45976.312431134262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45976.312431134262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45976.312431134262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45976.312431134262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45976.312431134262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45976.312431134262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45976.312431134262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45976.312431134262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45976.312431134262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45976.312431134262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45976.312431134262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45976.312431134262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45976.312431134262</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45976.312431134262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45976.312431134262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45976.312431134262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45976.312431134262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45976.312431134262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45976.312431134262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45976.312431134262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45976.312431134262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45976.312431134262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45976.312431134262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45976.312431134262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45976.312431134262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45976.312431134262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45976.312431134262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45976.312431134262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45976.312431134262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45976.312431134262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45976.312431134262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45976.312431134262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45976.312431134262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45976.312431134262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45976.312431134262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45976.312431134262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45976.312431134262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45976.312431134262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45976.312431134262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45976.312431134262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45976.312431134262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45976.312431134262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45976.312431134262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45976.312431134262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45976.312431134262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45976.312431134262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45976.312431134262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45976.312431134262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45976.312431134262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45976.312431134262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45976.312431134262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45976.312431134262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45976.312431134262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45976.312431134262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45976.312431134262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45976.312431134262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45976.312431134262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45976.312431134262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45976.312431134262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45976.312431134262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45976.312431134262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45976.312431134262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45976.312431134262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45976.312431134262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45976.312431134262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45976.312431134262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45976.312431134262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45976.312431134262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45976.312431134262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45976.312431134262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45976.312431134262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45976.312431134262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45976.312431134262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45976.312431134262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45976.312431134262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45976.312431134262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45976.312431134262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45976.312431134262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45976.312431134262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45976.312431134262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45976.312431134262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45976.312431134262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45976.312431134262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45976.312431134262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45976.312431134262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45976.312431134262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45976.312431134262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45976.312431134262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45976.312431134262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45976.312431134262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45976.312431134262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45976.312431134262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45976.312431134262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45976.312431134262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45976.312431134262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45976.312431134262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45976.312431134262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45976.312431134262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45976.312431134262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45976.312431134262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45976.312431134262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45976.312431134262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45976.312431134262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45976.312431134262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45976.312431134262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45976.312431134262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45976.312431134262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45976.312431134262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45976.312431134262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45976.312431134262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45976.312431134262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45976.312431134262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45976.312431134262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45976.312431134262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45976.312431134262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45976.312431134262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45976.312431134262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45976.312431134262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45976.312431134262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45976.312431134262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45976.312431134262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45976.312431134262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45976.312431134262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45976.312431134262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45976.312431134262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45976.312431134262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45976.312431134262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45976.312431134262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45976.312431134262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45976.312431134262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45976.312431134262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45976.312431134262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45976.312431134262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45976.312431134262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45976.312431134262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45976.312431134262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45976.312431134262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45976.312431134262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45976.312431134262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45976.312431134262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45976.312431134262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45976.312431134262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45976.312431134262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45976.312431134262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45976.312431134262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45976.312431134262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45976.312431134262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45976.312431134262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45976.312431134262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45976.312431134262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45976.312431134262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45976.312431134262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45976.312431134262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45976.312431134262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45976.312431134262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45976.312431134262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45976.312431134262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45976.312431134262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45976.312431134262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45976.312431134262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45976.312431134262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45976.312431134262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45976.312431134262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45976.312431134262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45976.312431134262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45976.312431134262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45976.312431134262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45976.312431134262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45976.312431134262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45976.312431134262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45976.312431134262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45976.312431134262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45976.312431134262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45976.312431134262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45976.312431134262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45976.312431134262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45976.312431134262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45976.312431134262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45976.312431134262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45976.312431134262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45976.312431134262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45976.312431134262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45976.312431134262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45976.312431134262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45976.312431134262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45976.312431134262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45976.312431134262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45976.312431134262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45976.312431134262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45976.312431134262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45976.312431134262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45976.312431134262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45976.312431134262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45976.312431134262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45976.312431134262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45976.312431134262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45976.312431134262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45976.312431134262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45976.312431134262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45976.312431134262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45976.312431134262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45976.312431134262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45976.312431134262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45976.312431134262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45976.312431134262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45976.312431134262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45976.312431134262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45976.312431134262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45976.312431134262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45976.312431134262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45976.312431134262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45976.312431134262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45976.312431134262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45976.312431134262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45976.312431134262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45976.312431134262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45976.312431134262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45976.312431134262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45976.312431134262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45976.312431134262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45976.312431134262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45976.312431134262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45976.312431134262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45976.312431134262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45976.312431134262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45976.312431134262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45976.312431134262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45976.312431134262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45976.312431134262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45976.312431134262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45976.312431134262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45976.312431134262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45976.312431134262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45976.312431134262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45976.312431134262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45976.312431134262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45976.312431134262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45976.312431134262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45976.312431134262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45976.312431134262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45976.312431134262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45976.312431134262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45976.312431134262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45976.312431134262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45976.312431134262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45976.312431134262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45976.312431134262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45976.312431134262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45976.312431134262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45976.312431134262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45976.312431134262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45976.312431134262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45976.312431134262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45976.312431134262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45976.312431134262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45976.312431134262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45976.312431134262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45976.312431134262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45976.312431134262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45976.312431134262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45976.312431134262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45976.312431134262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45976.312431134262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45976.312431134262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45976.312431134262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45976.312431134262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45976.312431134262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45976.312431134262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45976.312431134262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45976.312431134262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45976.312431134262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45976.312431134262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45976.312431134262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45976.312431134262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45976.312431134262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45976.312431134262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45976.312431134262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45976.312431134262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45976.312431134262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45976.312431134262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45976.312431134262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45976.312431134262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45976.312431134262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45976.312431134262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45976.312431134262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45976.312431134262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45976.312431134262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45976.312431134262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45976.312431134262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45976.312431134262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45976.312431134262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45976.312431134262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45976.312431134262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45976.312431134262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45976.312431134262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45976.312431134262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45976.312431134262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45976.312431134262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45976.312431134262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45976.312431134262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45976.312431134262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45976.312431134262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45976.312431134262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45976.312431134262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45976.312431134262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45976.312431134262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45976.312431134262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45976.312431134262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45976.312431134262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45976.312431134262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45976.312431134262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45976.312431134262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45976.312431134262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45976.312431134262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45976.312431134262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45976.312431134262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45976.312431134262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45976.312431134262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45976.312431134262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45976.312431134262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45976.312431134262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45976.312431134262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45976.312431134262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45976.312431134262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45976.312431134262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45976.312431134262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45976.312431134262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45976.312431134262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45976.312431134262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45976.312431134262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45976.312431134262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45976.312431134262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45976.312431134262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45976.312431134262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45976.312431134262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45976.312431134262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45976.312431134262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45976.312431134262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45976.312431134262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45976.312431134262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45976.312431134262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45976.312431134262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45976.312431134262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45976.312431134262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45976.312431134262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45976.312431134262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45976.312431134262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45976.312431134262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45976.312431134262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45976.312431134262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45976.312431134262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45976.312431134262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45976.312431134262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45976.312431134262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45976.312431134262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45976.312431134262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45976.312431134262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45976.312431134262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45976.312431134262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45976.312431134262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45976.312431134262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45976.312431134262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45976.312431134262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45976.312431134262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45976.312431134262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45976.312431134262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45976.312431134262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45976.312431134262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45976.312431134262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45976.312431134262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45976.312431134262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45976.312431134262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45976.312431134262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45976.312431134262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45976.312431134262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45976.312431134262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45976.312431134262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45976.312431134262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45976.312431134262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45976.312431134262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45976.312431134262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45976.312431134262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45976.312431134262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45976.312431134262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45976.312431134262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45976.312431134262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45976.312431134262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45976.312431134262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45976.312431134262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45976.312431134262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45976.312431134262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45976.312431134262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45976.312431134262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45976.312431134262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45976.312431134262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45976.312431134262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45976.312431134262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45976.312431134262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45976.312431134262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45976.312431134262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45976.312431134262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45976.312431134262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45976.312431134262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45976.312431134262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45976.312431134262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45976.312431134262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45976.312431134262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45976.312431134262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45976.312431134262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45976.312431134262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45976.312431134262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45976.312431134262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45976.312431134262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45976.312431134262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45976.312431134262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45976.312431134262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45976.312431134262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45976.312431134262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45976.312431134262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45976.312431134262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45976.312431134262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45976.312431134262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45976.312431134262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45976.312431134262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45976.312431134262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45976.312431134262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45976.312431134262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45976.312431134262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45976.312431134262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45976.312431134262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45976.312431134262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45976.312431134262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45976.312431134262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45976.312431134262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45976.312431134262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45976.312431134262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45976.312431134262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45976.312431134262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45976.312431134262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45976.312431134262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45976.312431134262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45976.312431134262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45976.312431134262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45976.312431134262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45976.312431134262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45976.312431134262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45976.312431134262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45976.312431134262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45976.312431134262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45976.312431134262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45976.312431134262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45976.312431134262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45976.312431134262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45976.312431134262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45976.312431134262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45976.312431134262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45976.312431134262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45976.312431134262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45976.312431134262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45976.312431134262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45976.312431134262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45976.312431134262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45976.312431134262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45976.312431134262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45976.312431134262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45976.312431134262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45976.312431134262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45976.312431134262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45976.312431134262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45976.312431134262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45976.312431134262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45976.312431134262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45976.312431134262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45976.312431134262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45976.312431134262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45976.312431134262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45976.312431134262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45976.312431134262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45976.312431134262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45976.312431134262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45976.312431134262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45976.312431134262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45976.312431134262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45976.312431134262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45976.312431134262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45976.312431134262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45976.312431134262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45976.312431134262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45976.312431134262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45976.312431134262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45976.312431134262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45976.312431134262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45976.312431134262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45976.312431134262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45976.312431134262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45976.312431134262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45976.312431134262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45976.312431134262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45976.312431134262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45976.312431134262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45976.312431134262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45976.312431134262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45976.312431134262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45976.312431134262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45976.312431134262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45976.312431134262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45976.312431134262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45976.312431134262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45976.312431134262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45976.312431134262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45976.312431134262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45976.312431134262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45976.312431134262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45976.312431134262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45976.312431134262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45976.312431134262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45976.312431134262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45976.312431134262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45976.312431134262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45976.312431134262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45976.312431134262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45976.312431134262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45976.312431134262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45976.312431134262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45976.312431134262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45976.312431134262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45976.312431134262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45976.312431134262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45976.312431134262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45976.312431134262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45976.312431134262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45976.312431134262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45976.312431134262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45976.312431134262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45976.312431134262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45976.312431134262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45976.312431134262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45976.312431134262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45976.312431134262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45976.312431134262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45976.312431134262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45976.312431134262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45976.312431134262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45976.312431134262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45976.312431134262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45976.312431134262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45976.312431134262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45976.312431134262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45976.312431134262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45976.312431134262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45976.312431134262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45976.312431134262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45976.312431134262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45976.312431134262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45976.312431134262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45976.312431134262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45976.312431134262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45976.312431134262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45976.312431134262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45976.312431134262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45976.312431134262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45976.312431134262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45976.312431134262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45976.312431134262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45976.312431134262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45976.312431134262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45976.312431134262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45976.312431134262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45976.312431134262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45976.312431134262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45976.312431134262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45976.312431134262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45976.312431134262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45976.312431134262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45976.312431134262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45976.312431134262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45976.312431134262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45976.312431134262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45976.312431134262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45976.312431134262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45976.312431134262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45976.312431134262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45976.312431134262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45976.312431134262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45976.312431134262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45976.312431134262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45976.312431134262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45976.312431134262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45976.312431134262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45976.312431134262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45976.312431134262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45976.312431134262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45976.312431134262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45976.312431134262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45976.312431134262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45976.312431134262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45976.312431134262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45976.312431134262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45976.312431134262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45976.312431134262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45976.312431134262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45976.312431134262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45976.312431134262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45976.312431134262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45976.312431134262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45976.312431134262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45976.312431134262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45976.312431134262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45976.312431134262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45976.312431134262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45976.312431134262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45976.312431134262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45976.312431134262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45976.312431134262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45976.312431134262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45976.312431134262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45976.312431134262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45976.312431134262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45976.312431134262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45976.312431134262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45976.312431134262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45976.312431134262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45976.312431134262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45976.312431134262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45976.312431134262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45976.312431134262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45976.312431134262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45976.312431134262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45976.312431134262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45976.312431134262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45976.312431134262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45976.312431134262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45976.312431134262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45976.312431134262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45976.312431134262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45976.312431134262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45976.312431134262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45976.312431134262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45976.312431134262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45976.312431134262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45976.312431134262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45976.312431134262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45976.312431134262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45976.312431134262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45976.312431134262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45976.312431134262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45976.312431134262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45976.312431134262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45976.312431134262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45976.312431134262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45976.312431134262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45976.312431134262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45976.312431134262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45976.312431134262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45976.312431134262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45976.312431134262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45976.312431134262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45976.312431134262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45976.312431134262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45976.312431134262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45976.312431134262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45976.312431134262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45976.312431134262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45976.312431134262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45976.312431134262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45976.312431134262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45976.312431134262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45976.312431134262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45976.312431134262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45976.312431134262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45976.312431134262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45976.312431134262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45976.312431134262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45976.312431134262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45976.312431134262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45976.312431134262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45976.312431134262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45976.312431134262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45976.312431134262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45976.312431134262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45976.312431134262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45976.312431134262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45976.312431134262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45976.312431134262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45976.312431134262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45976.312431134262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45976.312431134262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45976.312431134262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45976.312431134262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45976.312431134262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45976.312431134262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45976.312431134262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45976.312431134262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45976.312431134262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45976.312431134262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45976.312431134262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45976.312431134262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45976.312431134262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45976.312431134262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45976.312431134262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45976.312431134262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45976.312431134262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45976.312431134262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45976.312431134262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45976.312431134262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45976.312431134262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45976.312431134262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45976.312431134262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45976.312431134262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45976.312431134262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45976.312431134262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45976.312431134262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45976.312431134262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45976.312431134262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45976.312431134262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45976.312431134262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45976.312431134262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45976.312431134262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45976.312431134262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45976.312431134262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45976.312431134262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45976.312431134262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45976.312431134262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45976.312431134262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45976.312431134262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45976.312431134262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45976.312431134262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45976.312431134262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45976.312431134262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45976.312431134262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45976.312431134262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45976.312431134262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45976.312431134262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45976.312431134262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45976.312431134262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45976.312431134262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45976.312431134262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45976.312431134262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45976.312431134262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45976.312431134262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45976.312431134262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45976.312431134262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45976.312431134262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45976.312431134262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45976.312431134262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45976.312431134262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45976.312431134262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45976.312431134262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45976.312431134262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45976.312431134262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45976.312431134262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45976.312431134262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45976.312431134262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45976.312431134262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45976.312431134262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45976.312431134262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45976.312431134262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45976.312431134262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45976.312431134262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45976.312431134262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45976.312431134262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45976.312431134262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45976.312431134262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45976.312431134262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45976.312431134262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45976.312431134262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45976.312431134262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45976.312431134262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45976.312431134262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45976.312431134262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45976.312431134262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45976.312431134262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45976.312431134262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45976.312431134262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45976.312431134262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45976.312431134262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45976.312431134262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45976.312431134262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45976.312431134262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45976.312431134262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45976.312431134262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45976.312431134262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45976.312431134262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45976.312431134262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45976.312431134262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45976.312431134262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45976.312431134262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45976.312431134262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45976.312431134262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45976.312431134262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45976.312431134262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45976.312431134262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45976.312431134262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45976.312431134262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45976.312431134262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45976.312431134262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45976.312431134262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45976.312431134262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45976.312431134262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45976.312431134262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45976.312431134262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45976.312431134262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45976.312431134262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45976.312431134262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45976.312431134262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45976.312431134262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45976.312431134262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45976.312431134262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45976.312431134262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45976.312431134262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45976.312431134262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45976.312431134262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45976.312431134262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45976.312431134262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45976.312431134262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45976.312431134262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45976.312431134262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45976.312431134262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45976.312431134262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45976.312431134262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45976.312431134262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45976.312431134262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45976.312431134262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45976.312431134262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45976.312431134262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45976.312431134262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45976.312431134262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45976.312431134262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45976.312431134262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45976.312431134262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45976.312431134262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45976.312431134262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45976.312431134262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45976.312431134262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45976.312431134262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45976.312431134262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45976.312431134262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45976.312431134262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45976.312431134262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45976.312431134262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45976.312431134262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45976.312431134262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45976.312431134262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45976.312431134262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45976.312431134262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45976.312431134262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45976.312431134262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45976.312431134262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45976.312431134262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45976.312431134262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45976.312431134262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45976.312431134262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45976.312431134262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45976.312431134262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45976.312431134262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45976.312431134262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45976.312431134262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45976.312431134262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45976.312431134262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45976.312431134262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45976.312431134262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45976.312431134262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45976.312431134262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45976.312431134262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45976.312431134262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45976.312431134262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45976.312431134262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45976.312431134262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45976.312431134262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45976.312431134262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45976.312431134262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45976.312431134262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45976.312431134262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45976.312431134262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45976.312431134262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45976.312431134262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45976.312431134262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45976.312431134262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45976.312431134262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45976.312431134262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45976.312431134262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45976.312431134262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45976.312431134262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45976.312431134262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45976.312431134262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45976.312431134262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45976.312431134262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45976.312431134262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45976.312431134262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45976.312431134262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45976.312431134262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45976.312431134262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45976.312431134262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45976.312431134262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45976.312431134262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45976.312431134262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45976.312431134262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45976.312431134262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45976.312431134262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45976.312431134262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45976.312431134262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45976.312431134262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45976.312431134262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45976.312431134262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45976.312431134262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45976.312431134262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45976.312431134262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45976.312431134262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45976.312431134262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45976.312431134262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45976.312431134262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45976.312431134262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45976.312431134262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45976.312431134262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45976.312431134262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45976.312431134262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45976.312431134262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45976.312431134262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45976.312431134262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45976.312431134262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45976.312431134262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45976.312431134262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45976.312431134262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45976.312431134262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45976.312431134262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45976.312431134262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45976.312431134262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45976.312431134262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45976.312431134262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45976.312431134262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45976.312431134262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45976.312431134262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45976.312431134262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45976.312431134262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45976.312431134262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45976.312431134262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45976.312431134262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45976.312431134262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45976.312431134262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45976.312431134262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45976.312431134262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45976.312431134262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45976.312431134262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45976.312431134262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45976.312431134262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45976.312431134262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45976.312431134262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45976.312431134262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45976.312431134262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45976.312431134262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45976.312431134262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45976.312431134262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45976.312431134262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45976.312431134262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45976.312431134262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45976.312431134262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45976.312431134262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45976.312431134262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45976.312431134262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45976.312431134262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45976.312431134262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45976.312431134262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45976.312431134262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45976.312431134262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45976.312431134262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45976.312431134262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45976.312431134262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45976.312431134262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45976.312431134262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45976.312431134262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45976.312431134262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45976.312431134262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45976.312431134262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45976.312431134262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45976.312431134262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45976.312431134262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45976.312431134262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45976.312431134262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45976.312431134262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45976.312431134262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45976.312431134262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45976.312431134262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45976.312431134262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45976.312431134262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45976.312431134262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45976.312431134262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45976.312431134262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45976.312431134262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45976.312431134262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45976.312431134262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45976.312431134262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45976.312431134262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45976.312431134262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45976.312431134262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45976.312431134262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45976.312431134262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45976.312431134262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45976.312431134262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45976.312431134262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45976.312431134262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45976.312431134262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45976.312431134262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45976.312431134262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45976.312431134262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45976.312431134262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45976.312431134262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45976.312431134262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45976.312431134262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45976.312431134262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45976.312431134262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45976.312431134262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45976.312431134262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45976.312431134262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45976.312431134262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45976.312431134262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45976.312431134262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45976.312431134262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45976.312431134262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45976.312431134262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45976.312431134262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45976.312431134262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45976.312431134262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45976.312431134262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45976.312431134262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45976.312431134262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45976.312431134262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45976.312431134262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45976.312431134262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45976.312431134262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45976.312431134262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45976.312431134262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45976.312431134262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45976.312431134262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45976.312431134262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45976.312431134262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45976.312431134262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45976.312431134262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45976.312431134262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45976.312431134262</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272.83171354166552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0.50920196759398095</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0.38307928240828915</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0.26730381944798864</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0.12766261574142845</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28075</v>
      </c>
      <c r="E7" s="95" t="s">
        <v>39021</v>
      </c>
      <c r="F7" s="96"/>
      <c r="G7" s="97">
        <f ca="1">IFERROR(NOW()-F7,"")</f>
        <v>45976.312431134262</v>
      </c>
      <c r="H7" s="96">
        <v>45976.180868055555</v>
      </c>
      <c r="I7" s="135" t="str">
        <f>IFERROR(VLOOKUP(D7,DB!A:F,6,0),"")</f>
        <v>SCECO</v>
      </c>
      <c r="J7" s="135" t="str">
        <f>IFERROR(VLOOKUP(D7,DB!A:G,7,0),"")</f>
        <v>Weak</v>
      </c>
      <c r="K7" s="98" t="s">
        <v>39118</v>
      </c>
      <c r="L7" s="92" t="str">
        <f>IFERROR(VLOOKUP(D7,DB!A:I,9,0),"")</f>
        <v>Latis</v>
      </c>
    </row>
    <row r="8" spans="1:16" ht="15" customHeight="1">
      <c r="A8" s="135" t="s">
        <v>39119</v>
      </c>
      <c r="B8" s="135" t="str">
        <f>IFERROR(VLOOKUP(D8,DB!A:K,11,0),"")</f>
        <v>R4</v>
      </c>
      <c r="C8" s="94">
        <v>4</v>
      </c>
      <c r="D8" s="92" t="s">
        <v>35150</v>
      </c>
      <c r="E8" s="95" t="s">
        <v>39021</v>
      </c>
      <c r="F8" s="96">
        <v>45976.263472222221</v>
      </c>
      <c r="G8" s="97">
        <f ca="1">IFERROR(NOW()-F8,"")</f>
        <v>4.8958912040689029E-2</v>
      </c>
      <c r="H8" s="96">
        <v>45976.24795138889</v>
      </c>
      <c r="I8" s="135" t="str">
        <f>IFERROR(VLOOKUP(D8,DB!A:F,6,0),"")</f>
        <v>Generator-DG</v>
      </c>
      <c r="J8" s="135" t="str">
        <f>IFERROR(VLOOKUP(D8,DB!A:G,7,0),"")</f>
        <v>Good</v>
      </c>
      <c r="K8" s="98" t="s">
        <v>39120</v>
      </c>
      <c r="L8" s="92" t="str">
        <f>IFERROR(VLOOKUP(D8,DB!A:I,9,0),"")</f>
        <v>Latis</v>
      </c>
    </row>
    <row r="9" spans="1:16" ht="15" customHeight="1">
      <c r="A9" s="135" t="s">
        <v>39117</v>
      </c>
      <c r="B9" s="135" t="str">
        <f>IFERROR(VLOOKUP(D9,DB!A:K,11,0),"")</f>
        <v>R4</v>
      </c>
      <c r="C9" s="94">
        <v>1</v>
      </c>
      <c r="D9" s="92" t="s">
        <v>35131</v>
      </c>
      <c r="E9" s="95" t="s">
        <v>39021</v>
      </c>
      <c r="F9" s="96"/>
      <c r="G9" s="97">
        <f ca="1">IFERROR(NOW()-F9,"")</f>
        <v>45976.312431134262</v>
      </c>
      <c r="H9" s="96">
        <v>45976.235277777778</v>
      </c>
      <c r="I9" s="135" t="str">
        <f>IFERROR(VLOOKUP(D9,DB!A:F,6,0),"")</f>
        <v>SCECO</v>
      </c>
      <c r="J9" s="135" t="str">
        <f>IFERROR(VLOOKUP(D9,DB!A:G,7,0),"")</f>
        <v>Vandalized</v>
      </c>
      <c r="K9" s="98" t="s">
        <v>39121</v>
      </c>
      <c r="L9" s="92" t="str">
        <f>IFERROR(VLOOKUP(D9,DB!A:I,9,0),"")</f>
        <v>Latis</v>
      </c>
    </row>
    <row r="10" spans="1:16" ht="15" customHeight="1">
      <c r="A10" s="135" t="s">
        <v>39117</v>
      </c>
      <c r="B10" s="135" t="str">
        <f>IFERROR(VLOOKUP(D10,DB!A:K,11,0),"")</f>
        <v>R4</v>
      </c>
      <c r="C10" s="94">
        <v>1</v>
      </c>
      <c r="D10" s="92" t="s">
        <v>30205</v>
      </c>
      <c r="E10" s="95" t="s">
        <v>39021</v>
      </c>
      <c r="F10" s="96"/>
      <c r="G10" s="97">
        <f ca="1">IFERROR(NOW()-F10,"")</f>
        <v>45976.312431134262</v>
      </c>
      <c r="H10" s="96">
        <v>45976.263194444444</v>
      </c>
      <c r="I10" s="135" t="str">
        <f>IFERROR(VLOOKUP(D10,DB!A:F,6,0),"")</f>
        <v>SCECO</v>
      </c>
      <c r="J10" s="135" t="str">
        <f>IFERROR(VLOOKUP(D10,DB!A:G,7,0),"")</f>
        <v>Dead</v>
      </c>
      <c r="K10" s="98" t="s">
        <v>39121</v>
      </c>
      <c r="L10" s="92" t="str">
        <f>IFERROR(VLOOKUP(D10,DB!A:I,9,0),"")</f>
        <v>Latis</v>
      </c>
    </row>
    <row r="11" spans="1:16" ht="15" customHeight="1">
      <c r="A11" s="135" t="s">
        <v>39117</v>
      </c>
      <c r="B11" s="135" t="str">
        <f>IFERROR(VLOOKUP(D11,DB!A:K,11,0),"")</f>
        <v>R4</v>
      </c>
      <c r="C11" s="94">
        <v>1</v>
      </c>
      <c r="D11" s="92" t="s">
        <v>33652</v>
      </c>
      <c r="E11" s="95" t="s">
        <v>39021</v>
      </c>
      <c r="F11" s="96"/>
      <c r="G11" s="97">
        <f ca="1">IFERROR(NOW()-F11,"")</f>
        <v>45976.312431134262</v>
      </c>
      <c r="H11" s="96">
        <v>45976.292361111111</v>
      </c>
      <c r="I11" s="135" t="str">
        <f>IFERROR(VLOOKUP(D11,DB!A:F,6,0),"")</f>
        <v>SCECO+STB</v>
      </c>
      <c r="J11" s="135" t="str">
        <f>IFERROR(VLOOKUP(D11,DB!A:G,7,0),"")</f>
        <v>Good</v>
      </c>
      <c r="K11" s="98" t="s">
        <v>39122</v>
      </c>
      <c r="L11" s="92" t="str">
        <f>IFERROR(VLOOKUP(D11,DB!A:I,9,0),"")</f>
        <v>Latis</v>
      </c>
    </row>
    <row r="12" spans="1:16" ht="15" customHeight="1">
      <c r="A12" s="135" t="s">
        <v>39117</v>
      </c>
      <c r="B12" s="135" t="str">
        <f>IFERROR(VLOOKUP(D12,DB!A:K,11,0),"")</f>
        <v>R4</v>
      </c>
      <c r="C12" s="94">
        <v>1</v>
      </c>
      <c r="D12" s="92" t="s">
        <v>36861</v>
      </c>
      <c r="E12" s="95" t="s">
        <v>39021</v>
      </c>
      <c r="F12" s="96"/>
      <c r="G12" s="97">
        <f ca="1">IFERROR(NOW()-F12,"")</f>
        <v>45976.312431134262</v>
      </c>
      <c r="H12" s="96">
        <v>45976.282638888886</v>
      </c>
      <c r="I12" s="135" t="str">
        <f>IFERROR(VLOOKUP(D12,DB!A:F,6,0),"")</f>
        <v>SCECO</v>
      </c>
      <c r="J12" s="135" t="str">
        <f>IFERROR(VLOOKUP(D12,DB!A:G,7,0),"")</f>
        <v>Dead</v>
      </c>
      <c r="K12" s="98" t="s">
        <v>39123</v>
      </c>
      <c r="L12" s="92" t="str">
        <f>IFERROR(VLOOKUP(D12,DB!A:I,9,0),"")</f>
        <v>Latis</v>
      </c>
    </row>
    <row r="13" spans="1:16" ht="15" customHeight="1">
      <c r="A13" s="135" t="s">
        <v>39117</v>
      </c>
      <c r="B13" s="135" t="str">
        <f>IFERROR(VLOOKUP(D13,DB!A:K,11,0),"")</f>
        <v>R4</v>
      </c>
      <c r="C13" s="94">
        <v>1</v>
      </c>
      <c r="D13" s="92" t="s">
        <v>7363</v>
      </c>
      <c r="E13" s="95" t="s">
        <v>39021</v>
      </c>
      <c r="F13" s="96"/>
      <c r="G13" s="97">
        <f ca="1">IFERROR(NOW()-F13,"")</f>
        <v>45976.312431134262</v>
      </c>
      <c r="H13" s="96">
        <v>45976.281944444447</v>
      </c>
      <c r="I13" s="135" t="str">
        <f>IFERROR(VLOOKUP(D13,DB!A:F,6,0),"")</f>
        <v>SCECO</v>
      </c>
      <c r="J13" s="135" t="str">
        <f>IFERROR(VLOOKUP(D13,DB!A:G,7,0),"")</f>
        <v>Vandalized</v>
      </c>
      <c r="K13" s="98" t="s">
        <v>39123</v>
      </c>
      <c r="L13" s="92" t="str">
        <f>IFERROR(VLOOKUP(D13,DB!A:I,9,0),"")</f>
        <v>Zain</v>
      </c>
    </row>
    <row r="14" spans="1:16" ht="15" customHeight="1">
      <c r="A14" s="135" t="s">
        <v>39124</v>
      </c>
      <c r="B14" s="135" t="str">
        <f>IFERROR(VLOOKUP(D14,DB!A:K,11,0),"")</f>
        <v>R4</v>
      </c>
      <c r="C14" s="94">
        <v>1</v>
      </c>
      <c r="D14" s="92" t="s">
        <v>32088</v>
      </c>
      <c r="E14" s="95" t="s">
        <v>39021</v>
      </c>
      <c r="F14" s="96">
        <v>45976.283148148148</v>
      </c>
      <c r="G14" s="97">
        <f ca="1">IFERROR(NOW()-F14,"")</f>
        <v>2.9282986113685183E-2</v>
      </c>
      <c r="H14" s="96">
        <v>45976.277083333334</v>
      </c>
      <c r="I14" s="135" t="str">
        <f>IFERROR(VLOOKUP(D14,DB!A:F,6,0),"")</f>
        <v>SCECO</v>
      </c>
      <c r="J14" s="135" t="str">
        <f>IFERROR(VLOOKUP(D14,DB!A:G,7,0),"")</f>
        <v>Dead</v>
      </c>
      <c r="K14" s="98" t="s">
        <v>39125</v>
      </c>
      <c r="L14" s="92" t="str">
        <f>IFERROR(VLOOKUP(D14,DB!A:I,9,0),"")</f>
        <v>Latis</v>
      </c>
    </row>
    <row r="15" spans="1:16" ht="15" customHeight="1">
      <c r="A15" s="135" t="s">
        <v>39117</v>
      </c>
      <c r="B15" s="135" t="str">
        <f>IFERROR(VLOOKUP(D15,DB!A:K,11,0),"")</f>
        <v>R4</v>
      </c>
      <c r="C15" s="94">
        <v>2</v>
      </c>
      <c r="D15" s="92" t="s">
        <v>37042</v>
      </c>
      <c r="E15" s="95" t="s">
        <v>39021</v>
      </c>
      <c r="F15" s="96"/>
      <c r="G15" s="97">
        <f ca="1">IFERROR(NOW()-F15,"")</f>
        <v>45976.312431134262</v>
      </c>
      <c r="H15" s="96">
        <v>45976.265277777777</v>
      </c>
      <c r="I15" s="135" t="str">
        <f>IFERROR(VLOOKUP(D15,DB!A:F,6,0),"")</f>
        <v>SCECO</v>
      </c>
      <c r="J15" s="135" t="str">
        <f>IFERROR(VLOOKUP(D15,DB!A:G,7,0),"")</f>
        <v>In progress</v>
      </c>
      <c r="K15" s="98" t="s">
        <v>39126</v>
      </c>
      <c r="L15" s="92" t="str">
        <f>IFERROR(VLOOKUP(D15,DB!A:I,9,0),"")</f>
        <v>Latis</v>
      </c>
    </row>
    <row r="16" spans="1:16" ht="15" customHeight="1">
      <c r="A16" s="135"/>
      <c r="B16" s="135" t="str">
        <f>IFERROR(VLOOKUP(D16,DB!A:K,11,0),"")</f>
        <v/>
      </c>
      <c r="C16" s="94"/>
      <c r="D16" s="92"/>
      <c r="E16" s="95"/>
      <c r="F16" s="96"/>
      <c r="G16" s="97">
        <f ca="1">IFERROR(NOW()-F16,"")</f>
        <v>45976.312431134262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45976.312431134262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45976.312431134262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45976.312431134262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45976.312431134262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45976.312431134262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45976.312431134262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45976.312431134262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45976.312431134262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45976.312431134262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45976.312431134262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45976.312431134262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45976.312431134262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45976.312431134262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45976.312431134262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45976.312431134262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45976.312431134262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45976.312431134262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45976.312431134262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45976.312431134262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45976.312431134262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45976.312431134262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45976.312431134262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45976.312431134262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45976.312431134262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45976.312431134262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45976.312431134262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45976.312431134262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45976.312431134262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45976.312431134262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45976.312431134262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45976.312431134262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45976.312431134262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45976.312431134262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45976.312431134262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45976.312431134262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45976.312431134262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45976.312431134262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45976.312431134262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45976.312431134262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45976.312431134262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45976.312431134262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45976.312431134262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45976.312431134262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45976.312431134262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45976.312431134262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45976.312431134262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45976.312431134262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45976.312431134262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45976.312431134262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45976.312431134262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45976.312431134262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45976.312431134262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45976.312431134262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45976.312431134262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45976.312431134262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45976.312431134262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45976.312431134262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45976.312431134262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45976.312431134262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45976.312431134262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45976.312431134262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45976.312431134262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45976.312431134262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45976.312431134262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45976.312431134262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45976.312431134262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45976.312431134262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45976.312431134262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45976.312431134262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45976.312431134262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45976.312431134262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45976.312431134262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45976.312431134262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45976.312431134262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45976.312431134262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45976.312431134262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45976.312431134262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45976.312431134262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45976.312431134262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45976.312431134262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45976.312431134262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45976.312431134262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45976.312431134262</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45976.312431134262</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45976.312431134262</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45976.312431134262</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45976.312431134262</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45976.312431134262</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45976.312431134262</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45976.312431134262</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45976.312431134262</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45976.312431134262</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45976.312431134262</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45976.312431134262</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45976.312431134262</v>
      </c>
      <c r="H111" s="96"/>
      <c r="I111" s="135" t="str">
        <f>IFERROR(VLOOKUP(D111,DB!A:F,6,0),"")</f>
        <v/>
      </c>
      <c r="J111" s="135"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1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84.480370949073404</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39100</v>
      </c>
      <c r="F3" s="38">
        <v>45926.188877314817</v>
      </c>
      <c r="G3" s="116">
        <f t="shared" ref="G3" ca="1" si="0">IFERROR(NOW()-F3,"")</f>
        <v>50.123553819445078</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39100</v>
      </c>
      <c r="F4" s="125">
        <v>45948.661111111112</v>
      </c>
      <c r="G4" s="126">
        <f t="shared" ref="G4" ca="1" si="1">IFERROR(NOW()-F4,"")</f>
        <v>27.65132002314931</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v>0.54726851851851854</v>
      </c>
      <c r="H5" s="125">
        <v>45968.827465277776</v>
      </c>
      <c r="I5" s="124" t="s">
        <v>22</v>
      </c>
      <c r="J5" s="124" t="s">
        <v>65</v>
      </c>
      <c r="K5" s="124" t="s">
        <v>39134</v>
      </c>
      <c r="L5" s="124" t="s">
        <v>8145</v>
      </c>
    </row>
    <row r="6" spans="1:13">
      <c r="A6" s="124"/>
      <c r="B6" s="124" t="str">
        <f>IFERROR(VLOOKUP(D6,DB!A:K,11,0),"")</f>
        <v/>
      </c>
      <c r="C6" s="124"/>
      <c r="D6" s="124"/>
      <c r="E6" s="124"/>
      <c r="F6" s="124"/>
      <c r="G6" s="126">
        <f t="shared" ref="G6:G53" ca="1" si="2">IFERROR(NOW()-F6,"")</f>
        <v>45976.312431134262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45976.312431134262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45976.312431134262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45976.312431134262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45976.312431134262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45976.312431134262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45976.312431134262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45976.312431134262</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45976.312431134262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45976.312431134262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45976.312431134262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45976.312431134262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45976.312431134262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45976.312431134262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45976.312431134262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45976.312431134262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45976.312431134262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45976.312431134262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45976.312431134262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45976.312431134262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45976.312431134262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45976.312431134262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45976.312431134262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45976.312431134262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45976.312431134262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45976.312431134262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45976.312431134262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45976.312431134262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45976.312431134262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45976.312431134262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45976.312431134262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45976.312431134262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45976.312431134262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45976.312431134262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45976.312431134262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45976.312431134262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45976.312431134262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45976.312431134262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45976.312431134262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45976.312431134262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45976.312431134262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45976.312431134262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45976.312431134262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45976.312431134262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45976.312431134262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45976.312431134262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45976.312431134262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45976.312431134262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45976.312431134262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45976.312431134262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45976.312431134262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45976.312431134262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45976.312431134262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45976.312431134262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45976.312431134262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45976.312431134262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45976.312431134262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45976.312431134262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45976.312431134262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45976.312431134262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45976.312431134262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45976.312431134262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45976.312431134262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45976.312431134262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45976.312431134262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45976.312431134262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45976.312431134262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45976.312431134262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45976.312431134262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45976.312431134262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45976.312431134262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45976.312431134262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45976.312431134262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45976.312431134262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45976.312431134262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45976.312431134262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45976.312431134262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45976.312431134262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45976.312431134262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45976.312431134262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45976.312431134262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45976.312431134262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45976.312431134262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45976.312431134262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45976.312431134262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45976.312431134262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45976.312431134262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45976.312431134262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45976.312431134262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45976.312431134262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45976.312431134262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45976.312431134262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45976.312431134262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45976.312431134262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45976.312431134262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45976.312431134262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45976.312431134262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45976.312431134262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45976.312431134262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45976.312431134262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45976.312431134262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45976.312431134262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45976.312431134262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45976.312431134262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45976.312431134262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45976.312431134262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45976.312431134262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45976.312431134262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45976.312431134262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45976.312431134262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45976.312431134262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45976.312431134262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45976.312431134262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45976.312431134262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45976.312431134262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45976.312431134262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45976.312431134262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45976.312431134262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45976.312431134262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45976.312431134262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45976.312431134262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45976.312431134262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45976.312431134262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45976.312431134262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45976.312431134262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45976.312431134262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45976.312431134262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45976.312431134262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45976.312431134262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45976.312431134262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45976.312431134262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45976.312431134262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45976.312431134262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45976.312431134262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45976.312431134262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45976.312431134262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45976.312431134262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45976.312431134262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45976.312431134262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45976.312431134262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45976.312431134262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45976.312431134262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45976.312431134262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45976.312431134262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45976.312431134262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45976.312431134262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45976.312431134262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45976.312431134262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45976.312431134262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45976.312431134262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45976.312431134262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45976.312431134262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45976.312431134262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45976.312431134262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45976.312431134262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45976.312431134262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45976.312431134262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45976.312431134262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45976.312431134262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45976.312431134262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45976.312431134262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45976.312431134262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45976.312431134262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45976.312431134262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45976.312431134262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45976.312431134262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45976.312431134262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45976.312431134262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45976.312431134262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45976.312431134262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45976.312431134262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45976.312431134262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45976.312431134262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45976.312431134262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45976.312431134262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45976.312431134262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45976.312431134262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45976.312431134262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45976.312431134262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45976.312431134262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45976.312431134262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45976.312431134262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45976.312431134262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45976.312431134262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45976.312431134262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45976.312431134262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45976.312431134262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45976.312431134262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45976.312431134262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45976.312431134262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45976.312431134262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45976.312431134262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45976.312431134262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45976.312431134262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45976.312431134262</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45976.312431134262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45976.312431134262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45976.312431134262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45976.312431134262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45976.312431134262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45976.312431134262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45976.312431134262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45976.312431134262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45976.312431134262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45976.312431134262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45976.312431134262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45976.312431134262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45976.312431134262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45976.312431134262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45976.312431134262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45976.312431134262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45976.312431134262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45976.312431134262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45976.312431134262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45976.312431134262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45976.312431134262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45976.312431134262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45976.312431134262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45976.312431134262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45976.312431134262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45976.312431134262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45976.312431134262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45976.312431134262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45976.312431134262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45976.312431134262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45976.312431134262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45976.312431134262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45976.312431134262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45976.312431134262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45976.312431134262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45976.312431134262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45976.312431134262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45976.312431134262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45976.312431134262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45976.312431134262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45976.312431134262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45976.312431134262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45976.312431134262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45976.312431134262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45976.312431134262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45976.312431134262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45976.312431134262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45976.312431134262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45976.312431134262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45976.312431134262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45976.312431134262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45976.312431134262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45976.312431134262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45976.312431134262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45976.312431134262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45976.312431134262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45976.312431134262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45976.312431134262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45976.312431134262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45976.312431134262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45976.312431134262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45976.312431134262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45976.312431134262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45976.312431134262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45976.312431134262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45976.312431134262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45976.312431134262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45976.312431134262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45976.312431134262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45976.312431134262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45976.312431134262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45976.312431134262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45976.312431134262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45976.312431134262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45976.312431134262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45976.312431134262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45976.312431134262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45976.312431134262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45976.312431134262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45976.312431134262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45976.312431134262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45976.312431134262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45976.312431134262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45976.312431134262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45976.312431134262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45976.312431134262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45976.312431134262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45976.312431134262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45976.312431134262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45976.312431134262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45976.312431134262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45976.312431134262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45976.312431134262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45976.312431134262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45976.312431134262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45976.312431134262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45976.312431134262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45976.312431134262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45976.312431134262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45976.312431134262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45976.312431134262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45976.312431134262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45976.312431134262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45976.312431134262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45976.312431134262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45976.312431134262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45976.312431134262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45976.312431134262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45976.312431134262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45976.312431134262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45976.312431134262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45976.312431134262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45976.312431134262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45976.312431134262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45976.312431134262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45976.312431134262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45976.312431134262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45976.312431134262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45976.312431134262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45976.312431134262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45976.312431134262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45976.312431134262</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2025-11-15T04:30:08Z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