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27" documentId="120_S{2AC9BD13-BADA-5192-A53E-5A8FF88502F6}" xr6:coauthVersionLast="47" xr6:coauthVersionMax="47" xr10:uidLastSave="{7FCDA57E-5A21-4DCE-AA1B-85FA76553D9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D4" i="3"/>
  <c r="D3" i="3"/>
  <c r="D14" i="3"/>
  <c r="D11"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<sst xmlns="http://schemas.openxmlformats.org/spreadsheetml/2006/main" count="181599" uniqueCount="39215">
  <si>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</si>
  <si>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</si>
  <si>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</si>
  <si>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</si>
  <si>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</si>
  <si>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</si>
  <si>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</si>
  <si>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</si>
  <si>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</si>
  <si>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</si>
  <si>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</si>
  <si>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</si>
  <si>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</si>
  <si>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</si>
  <si>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</si>
  <si>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</si>
  <si>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</si>
  <si>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</si>
  <si>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</si>
  <si>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</si>
  <si>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</si>
  <si>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</si>
  <si>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</si>
  <si>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</si>
  <si>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</si>
  <si>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</si>
  <si>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</si>
  <si>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</si>
  <si>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</si>
  <si>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</si>
  <si>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</si>
  <si>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</si>
  <si>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</si>
  <si>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</si>
  <si>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</si>
  <si>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</si>
  <si>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</si>
  <si>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</si>
  <si>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</si>
  <si>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</si>
  <si>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</si>
  <si>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</si>
  <si>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</si>
  <si>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</si>
  <si>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</si>
  <si>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</si>
  <si>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</si>
  <si>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</si>
  <si>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</si>
  <si>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</si>
  <si>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</si>
  <si>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</si>
  <si>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</si>
  <si>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</si>
  <si>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</si>
  <si>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</si>
  <si>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</si>
  <si>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</si>
  <si>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</si>
  <si>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</si>
  <si>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</si>
  <si>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</si>
  <si>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</si>
  <si>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</si>
  <si>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</si>
  <si>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</si>
  <si>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</si>
  <si>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</si>
  <si>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</si>
  <si>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</si>
  <si>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</si>
  <si>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</si>
  <si>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</si>
  <si>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</si>
  <si>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</si>
  <si>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</si>
  <si>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</si>
  <si>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</si>
  <si>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</si>
  <si>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</si>
  <si>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</si>
  <si>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</si>
  <si>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</si>
  <si>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</si>
  <si>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</si>
  <si>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</si>
  <si>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</si>
  <si>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</si>
  <si>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</si>
  <si>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</si>
  <si>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</si>
  <si>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</si>
  <si>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</si>
  <si>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</si>
  <si>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</si>
  <si>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</si>
  <si>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</si>
  <si>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</si>
  <si>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</si>
  <si>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</si>
  <si>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</si>
  <si>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</si>
  <si>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</si>
  <si>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</si>
  <si>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</si>
  <si>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</si>
  <si>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</si>
  <si>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</si>
  <si>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</si>
  <si>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</si>
  <si>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</si>
  <si>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</si>
  <si>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</si>
  <si>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</si>
  <si>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</si>
  <si>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</si>
  <si>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</si>
  <si>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</si>
  <si>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</si>
  <si>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</si>
  <si>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</si>
  <si>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</si>
  <si>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</si>
  <si>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</si>
  <si>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</si>
  <si>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</si>
  <si>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</si>
  <si>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</si>
  <si>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</si>
  <si>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</si>
  <si>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</si>
  <si>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</si>
  <si>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</si>
  <si>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</si>
  <si>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</si>
  <si>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</si>
  <si>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</si>
  <si>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</si>
  <si>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</si>
  <si>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</si>
  <si>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</si>
  <si>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</si>
  <si>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</si>
  <si>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</si>
  <si>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</si>
  <si>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</si>
  <si>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</si>
  <si>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</si>
  <si>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</si>
  <si>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</si>
  <si>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</si>
  <si>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</si>
  <si>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</si>
  <si>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</si>
  <si>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</si>
  <si>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</si>
  <si>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</si>
  <si>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</si>
  <si>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</si>
  <si>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</si>
  <si>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</si>
  <si>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</si>
  <si>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</si>
  <si>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</si>
  <si>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</si>
  <si>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</si>
  <si>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</si>
  <si>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</si>
  <si>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</si>
  <si>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</si>
  <si>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</si>
  <si>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</si>
  <si>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</si>
  <si>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</si>
  <si>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</si>
  <si>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</si>
  <si>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</si>
  <si>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</si>
  <si>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</si>
  <si>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</si>
  <si>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</si>
  <si>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</si>
  <si>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</si>
  <si>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</si>
  <si>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</si>
  <si>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</si>
  <si>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</si>
  <si>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</si>
  <si>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</si>
  <si>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</si>
  <si>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</si>
  <si>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</si>
  <si>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</si>
  <si>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</si>
  <si>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</si>
  <si>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</si>
  <si>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</si>
  <si>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</si>
  <si>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</si>
  <si>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</si>
  <si>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</si>
  <si>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</si>
  <si>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</si>
  <si>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</si>
  <si>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</si>
  <si>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</si>
  <si>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</si>
  <si>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</si>
  <si>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</si>
  <si>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</si>
  <si>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</si>
  <si>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</si>
  <si>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</si>
  <si>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</si>
  <si>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</si>
  <si>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</si>
  <si>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</si>
  <si>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</si>
  <si>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</si>
  <si>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</si>
  <si>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</si>
  <si>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</si>
  <si>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</si>
  <si>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</si>
  <si>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</si>
  <si>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</si>
  <si>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</si>
  <si>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</si>
  <si>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</si>
  <si>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</si>
  <si>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</si>
  <si>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</si>
  <si>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</si>
  <si>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</si>
  <si>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</si>
  <si>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</si>
  <si>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</si>
  <si>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</si>
  <si>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</si>
  <si>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</si>
  <si>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</si>
  <si>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</si>
  <si>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</si>
  <si>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</si>
  <si>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</si>
  <si>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</si>
  <si>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</si>
  <si>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</si>
  <si>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</si>
  <si>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</si>
  <si>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</si>
  <si>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</si>
  <si>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</si>
  <si>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</si>
  <si>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</si>
  <si>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</si>
  <si>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</si>
  <si>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</si>
  <si>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</si>
  <si>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</si>
  <si>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</si>
  <si>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</si>
  <si>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</si>
  <si>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</si>
  <si>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</si>
  <si>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</si>
  <si>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</si>
  <si>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</si>
  <si>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</si>
  <si>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</si>
  <si>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</si>
  <si>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</si>
  <si>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</si>
  <si>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</si>
  <si>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</si>
  <si>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</si>
  <si>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</si>
  <si>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</si>
  <si>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</si>
  <si>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</si>
  <si>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</si>
  <si>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</si>
  <si>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</si>
  <si>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</si>
  <si>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</si>
  <si>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</si>
  <si>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</si>
  <si>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</si>
  <si>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</si>
  <si>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</si>
  <si>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</si>
  <si>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</si>
  <si>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</si>
  <si>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</si>
  <si>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</si>
  <si>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</si>
  <si>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</si>
  <si>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</si>
  <si>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</si>
  <si>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</si>
  <si>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</si>
  <si>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</si>
  <si>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</si>
  <si>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</si>
  <si>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</si>
  <si>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</si>
  <si>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</si>
  <si>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</si>
  <si>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</si>
  <si>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</si>
  <si>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</si>
  <si>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</si>
  <si>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</si>
  <si>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</si>
  <si>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</si>
  <si>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</si>
  <si>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</si>
  <si>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</si>
  <si>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</si>
  <si>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</si>
  <si>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</si>
  <si>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</si>
  <si>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</si>
  <si>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</si>
  <si>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</si>
  <si>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</si>
  <si>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</si>
  <si>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</si>
  <si>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</si>
  <si>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</si>
  <si>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</si>
  <si>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</si>
  <si>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</si>
  <si>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</si>
  <si>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</si>
  <si>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</si>
  <si>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</si>
  <si>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</si>
  <si>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</si>
  <si>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</si>
  <si>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</si>
  <si>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</si>
  <si>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</si>
  <si>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</si>
  <si>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</si>
  <si>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</si>
  <si>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</si>
  <si>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</si>
  <si>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</si>
  <si>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</si>
  <si>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</si>
  <si>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</si>
  <si>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</si>
  <si>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</si>
  <si>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</si>
  <si>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</si>
  <si>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</si>
  <si>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</si>
  <si>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</si>
  <si>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</si>
  <si>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</si>
  <si>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</si>
  <si>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</si>
  <si>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</si>
  <si>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</si>
  <si>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</si>
  <si>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</si>
  <si>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</si>
  <si>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</si>
  <si>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</si>
  <si>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</si>
  <si>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</si>
  <si>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</si>
  <si>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</si>
  <si>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</si>
  <si>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</si>
  <si>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</si>
  <si>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</si>
  <si>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</si>
  <si>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</si>
  <si>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</si>
  <si>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</si>
  <si>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</si>
  <si>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</si>
  <si>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</si>
  <si>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</si>
  <si>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</si>
  <si>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</si>
  <si>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</si>
  <si>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</si>
  <si>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</si>
  <si>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</si>
  <si>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</si>
  <si>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</si>
  <si>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</si>
  <si>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</si>
  <si>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</si>
  <si>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</si>
  <si>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</si>
  <si>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</si>
  <si>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</si>
  <si>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</si>
  <si>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</si>
  <si>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</si>
  <si>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</si>
  <si>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</si>
  <si>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</si>
  <si>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</si>
  <si>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</si>
  <si>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</si>
  <si>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</si>
  <si>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</si>
  <si>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</si>
  <si>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</si>
  <si>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</si>
  <si>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</si>
  <si>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</si>
  <si>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</si>
  <si>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</si>
  <si>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</si>
  <si>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</si>
  <si>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</si>
  <si>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</si>
  <si>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</si>
  <si>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</si>
  <si>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</si>
  <si>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</si>
  <si>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</si>
  <si>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</si>
  <si>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</si>
  <si>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</si>
  <si>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</si>
  <si>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</si>
  <si>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</si>
  <si>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</si>
  <si>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</si>
  <si>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</si>
  <si>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</si>
  <si>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</si>
  <si>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</si>
  <si>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</si>
  <si>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</si>
  <si>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</si>
  <si>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</si>
  <si>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</si>
  <si>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</si>
  <si>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</si>
  <si>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</si>
  <si>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</si>
  <si>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</si>
  <si>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</si>
  <si>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</si>
  <si>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</si>
  <si>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</si>
  <si>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</si>
  <si>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</si>
  <si>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</si>
  <si>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</si>
  <si>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</si>
  <si>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</si>
  <si>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</si>
  <si>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</si>
  <si>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</si>
  <si>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</si>
  <si>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</si>
  <si>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</si>
  <si>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</si>
  <si>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</si>
  <si>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</si>
  <si>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</si>
  <si>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</si>
  <si>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</si>
  <si>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</si>
  <si>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</si>
  <si>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</si>
  <si>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</si>
  <si>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</si>
  <si>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</si>
  <si>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</si>
  <si>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</si>
  <si>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</si>
  <si>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</si>
  <si>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</si>
  <si>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</si>
  <si>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</si>
  <si>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</si>
  <si>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</si>
  <si>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</si>
  <si>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</si>
  <si>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</si>
  <si>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</si>
  <si>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</si>
  <si>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</si>
  <si>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</si>
  <si>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</si>
  <si>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</si>
  <si>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</si>
  <si>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</si>
  <si>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</si>
  <si>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</si>
  <si>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</si>
  <si>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</si>
  <si>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</si>
  <si>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</si>
  <si>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</si>
  <si>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</si>
  <si>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</si>
  <si>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</si>
  <si>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</si>
  <si>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</si>
  <si>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</si>
  <si>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</si>
  <si>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</si>
  <si>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</si>
  <si>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</si>
  <si>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</si>
  <si>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</si>
  <si>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</si>
  <si>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</si>
  <si>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</si>
  <si>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</si>
  <si>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</si>
  <si>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</si>
  <si>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</si>
  <si>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</si>
  <si>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</si>
  <si>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</si>
  <si>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</si>
  <si>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</si>
  <si>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</si>
  <si>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</si>
  <si>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</si>
  <si>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</si>
  <si>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</si>
  <si>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</si>
  <si>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</si>
  <si>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</si>
  <si>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</si>
  <si>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</si>
  <si>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</si>
  <si>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</si>
  <si>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</si>
  <si>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</si>
  <si>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</si>
  <si>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</si>
  <si>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</si>
  <si>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</si>
  <si>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</si>
  <si>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</si>
  <si>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</si>
  <si>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</si>
  <si>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</si>
  <si>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</si>
  <si>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</si>
  <si>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</si>
  <si>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</si>
  <si>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</si>
  <si>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</si>
  <si>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</si>
  <si>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</si>
  <si>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</si>
  <si>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</si>
  <si>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</si>
  <si>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</si>
  <si>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</si>
  <si>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</si>
  <si>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</si>
  <si>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</si>
  <si>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</si>
  <si>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</si>
  <si>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</si>
  <si>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</si>
  <si>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</si>
  <si>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</si>
  <si>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</si>
  <si>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</si>
  <si>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</si>
  <si>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</si>
  <si>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</si>
  <si>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</si>
  <si>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</si>
  <si>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</si>
  <si>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</si>
  <si>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</si>
  <si>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</si>
  <si>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</si>
  <si>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</si>
  <si>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</si>
  <si>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</si>
  <si>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</si>
  <si>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</si>
  <si>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</si>
  <si>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</si>
  <si>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</si>
  <si>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</si>
  <si>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</si>
  <si>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</si>
  <si>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</si>
  <si>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</si>
  <si>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</si>
  <si>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</si>
  <si>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</si>
  <si>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</si>
  <si>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</si>
  <si>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</si>
  <si>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</si>
  <si>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</si>
  <si>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</si>
  <si>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</si>
  <si>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</si>
  <si>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</si>
  <si>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</si>
  <si>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</si>
  <si>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</si>
  <si>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</si>
  <si>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</si>
  <si>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</si>
  <si>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</si>
  <si>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</si>
  <si>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</si>
  <si>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</si>
  <si>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</si>
  <si>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</si>
  <si>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</si>
  <si>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</si>
  <si>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</si>
  <si>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</si>
  <si>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</si>
  <si>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</si>
  <si>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</si>
  <si>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</si>
  <si>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</si>
  <si>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</si>
  <si>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</si>
  <si>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</si>
  <si>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</si>
  <si>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</si>
  <si>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</si>
  <si>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</si>
  <si>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</si>
  <si>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</si>
  <si>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</si>
  <si>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</si>
  <si>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</si>
  <si>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</si>
  <si>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</si>
  <si>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</si>
  <si>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</si>
  <si>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</si>
  <si>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</si>
  <si>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</si>
  <si>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</si>
  <si>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</si>
  <si>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</si>
  <si>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</si>
  <si>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</si>
  <si>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</si>
  <si>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</si>
  <si>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</si>
  <si>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</si>
  <si>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</si>
  <si>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</si>
  <si>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</si>
  <si>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</si>
  <si>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</si>
  <si>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</si>
  <si>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</si>
  <si>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</si>
  <si>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</si>
  <si>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</si>
  <si>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</si>
  <si>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</si>
  <si>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</si>
  <si>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</si>
  <si>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</si>
  <si>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</si>
  <si>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</si>
  <si>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</si>
  <si>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</si>
  <si>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</si>
  <si>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</si>
  <si>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</si>
  <si>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</si>
  <si>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</si>
  <si>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</si>
  <si>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</si>
  <si>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</si>
  <si>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</si>
  <si>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</si>
  <si>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</si>
  <si>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</si>
  <si>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</si>
  <si>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</si>
  <si>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</si>
  <si>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</si>
  <si>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</si>
  <si>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</si>
  <si>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</si>
  <si>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</si>
  <si>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</si>
  <si>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</si>
  <si>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</si>
  <si>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</si>
  <si>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</si>
  <si>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</si>
  <si>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</si>
  <si>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</si>
  <si>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</si>
  <si>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</si>
  <si>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</si>
  <si>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</si>
  <si>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</si>
  <si>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</si>
  <si>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</si>
  <si>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</si>
  <si>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</si>
  <si>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</si>
  <si>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</si>
  <si>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</si>
  <si>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</si>
  <si>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</si>
  <si>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</si>
  <si>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</si>
  <si>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</si>
  <si>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</si>
  <si>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</si>
  <si>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</si>
  <si>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</si>
  <si>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</si>
  <si>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</si>
  <si>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</si>
  <si>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</si>
  <si>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</si>
  <si>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</si>
  <si>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</si>
  <si>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</si>
  <si>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</si>
  <si>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</si>
  <si>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</si>
  <si>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</si>
  <si>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</si>
  <si>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</si>
  <si>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</si>
  <si>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</si>
  <si>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</si>
  <si>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</si>
  <si>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</si>
  <si>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</si>
  <si>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</si>
  <si>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</si>
  <si>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</si>
  <si>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</si>
  <si>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</si>
  <si>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</si>
  <si>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</si>
  <si>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</si>
  <si>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</si>
  <si>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</si>
  <si>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</si>
  <si>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</si>
  <si>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</si>
  <si>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</si>
  <si>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</si>
  <si>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</si>
  <si>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</si>
  <si>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</si>
  <si>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</si>
  <si>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</si>
  <si>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</si>
  <si>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</si>
  <si>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</si>
  <si>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</si>
  <si>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</si>
  <si>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</si>
  <si>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</si>
  <si>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</si>
  <si>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</si>
  <si>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</si>
  <si>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</si>
  <si>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</si>
  <si>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</si>
  <si>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</si>
  <si>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</si>
  <si>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</si>
  <si>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</si>
  <si>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</si>
  <si>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</si>
  <si>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</si>
  <si>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</si>
  <si>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</si>
  <si>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</si>
  <si>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</si>
  <si>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</si>
  <si>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</si>
  <si>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</si>
  <si>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</si>
  <si>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</si>
  <si>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</si>
  <si>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</si>
  <si>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</si>
  <si>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</si>
  <si>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</si>
  <si>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</si>
  <si>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</si>
  <si>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</si>
  <si>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</si>
  <si>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</si>
  <si>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</si>
  <si>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</si>
  <si>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</si>
  <si>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</si>
  <si>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</si>
  <si>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</si>
  <si>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</si>
  <si>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</si>
  <si>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</si>
  <si>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</si>
  <si>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</si>
  <si>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</si>
  <si>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</si>
  <si>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</si>
  <si>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</si>
  <si>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</si>
  <si>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</si>
  <si>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</si>
  <si>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</si>
  <si>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</si>
  <si>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</si>
  <si>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</si>
  <si>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</si>
  <si>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</si>
  <si>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</si>
  <si>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</si>
  <si>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</si>
  <si>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</si>
  <si>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</si>
  <si>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</si>
  <si>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</si>
  <si>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</si>
  <si>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</si>
  <si>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</si>
  <si>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</si>
  <si>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</si>
  <si>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</si>
  <si>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</si>
  <si>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</si>
  <si>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</si>
  <si>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</si>
  <si>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</si>
  <si>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</si>
  <si>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</si>
  <si>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</si>
  <si>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</si>
  <si>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</si>
  <si>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</si>
  <si>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</si>
  <si>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</si>
  <si>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</si>
  <si>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</si>
  <si>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</si>
  <si>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</si>
  <si>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</si>
  <si>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</si>
  <si>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</si>
  <si>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</si>
  <si>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</si>
  <si>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</si>
  <si>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</si>
  <si>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</si>
  <si>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</si>
  <si>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</si>
  <si>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</si>
  <si>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</si>
  <si>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</si>
  <si>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</si>
  <si>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</si>
  <si>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</si>
  <si>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</si>
  <si>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</si>
  <si>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</si>
  <si>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</si>
  <si>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</si>
  <si>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</si>
  <si>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</si>
  <si>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</si>
  <si>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</si>
  <si>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</si>
  <si>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</si>
  <si>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</si>
  <si>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</si>
  <si>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</si>
  <si>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</si>
  <si>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</si>
  <si>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</si>
  <si>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</si>
  <si>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</si>
  <si>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</si>
  <si>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</si>
  <si>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</si>
  <si>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</si>
  <si>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</si>
  <si>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</si>
  <si>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</si>
  <si>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</si>
  <si>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</si>
  <si>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</si>
  <si>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</si>
  <si>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</si>
  <si>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</si>
  <si>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</si>
  <si>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</si>
  <si>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</si>
  <si>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</si>
  <si>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</si>
  <si>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</si>
  <si>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</si>
  <si>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</si>
  <si>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</si>
  <si>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</si>
  <si>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</si>
  <si>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</si>
  <si>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</si>
  <si>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</si>
  <si>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</si>
  <si>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</si>
  <si>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</si>
  <si>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</si>
  <si>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</si>
  <si>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</si>
  <si>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</si>
  <si>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</si>
  <si>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</si>
  <si>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</si>
  <si>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</si>
  <si>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</si>
  <si>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</si>
  <si>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</si>
  <si>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</si>
  <si>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</si>
  <si>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</si>
  <si>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</si>
  <si>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</si>
  <si>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</si>
  <si>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</si>
  <si>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</si>
  <si>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</si>
  <si>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</si>
  <si>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</si>
  <si>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</si>
  <si>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</si>
  <si>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</si>
  <si>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</si>
  <si>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</si>
  <si>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</si>
  <si>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</si>
  <si>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</si>
  <si>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</si>
  <si>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</si>
  <si>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</si>
  <si>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</si>
  <si>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</si>
  <si>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</si>
  <si>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</si>
  <si>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</si>
  <si>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</si>
  <si>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</si>
  <si>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</si>
  <si>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</si>
  <si>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</si>
  <si>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</si>
  <si>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</si>
  <si>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</si>
  <si>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</si>
  <si>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</si>
  <si>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</si>
  <si>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</si>
  <si>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</si>
  <si>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</si>
  <si>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</si>
  <si>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</si>
  <si>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</si>
  <si>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</si>
  <si>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</si>
  <si>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</si>
  <si>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</si>
  <si>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</si>
  <si>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</si>
  <si>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</si>
  <si>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</si>
  <si>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</si>
  <si>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</si>
  <si>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</si>
  <si>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</si>
  <si>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</si>
  <si>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</si>
  <si>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</si>
  <si>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</si>
  <si>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</si>
  <si>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</si>
  <si>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</si>
  <si>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</si>
  <si>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</si>
  <si>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</si>
  <si>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</si>
  <si>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</si>
  <si>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</si>
  <si>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</si>
  <si>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</si>
  <si>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</si>
  <si>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</si>
  <si>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</si>
  <si>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</si>
  <si>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</si>
  <si>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</si>
  <si>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</si>
  <si>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</si>
  <si>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</si>
  <si>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</si>
  <si>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</si>
  <si>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</si>
  <si>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</si>
  <si>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</si>
  <si>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</si>
  <si>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</si>
  <si>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</si>
  <si>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</si>
  <si>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</si>
  <si>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</si>
  <si>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</si>
  <si>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</si>
  <si>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</si>
  <si>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</si>
  <si>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</si>
  <si>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</si>
  <si>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</si>
  <si>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</si>
  <si>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</si>
  <si>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</si>
  <si>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</si>
  <si>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</si>
  <si>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</si>
  <si>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</si>
  <si>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</si>
  <si>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</si>
  <si>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</si>
  <si>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</si>
  <si>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</si>
  <si>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</si>
  <si>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</si>
  <si>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</si>
  <si>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</si>
  <si>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</si>
  <si>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</si>
  <si>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</si>
  <si>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</si>
  <si>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</si>
  <si>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</si>
  <si>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</si>
  <si>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</si>
  <si>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</si>
  <si>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</si>
  <si>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</si>
  <si>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</si>
  <si>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</si>
  <si>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</si>
  <si>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</si>
  <si>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</si>
  <si>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</si>
  <si>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</si>
  <si>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</si>
  <si>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</si>
  <si>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</si>
  <si>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</si>
  <si>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</si>
  <si>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</si>
  <si>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</si>
  <si>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</si>
  <si>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</si>
  <si>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</si>
  <si>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</si>
  <si>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</si>
  <si>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</si>
  <si>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</si>
  <si>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</si>
  <si>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</si>
  <si>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</si>
  <si>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</si>
  <si>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</si>
  <si>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</si>
  <si>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</si>
  <si>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</si>
  <si>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</si>
  <si>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</si>
  <si>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</si>
  <si>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</si>
  <si>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</si>
  <si>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</si>
  <si>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</si>
  <si>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</si>
  <si>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</si>
  <si>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</si>
  <si>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</si>
  <si>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</si>
  <si>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</si>
  <si>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</si>
  <si>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</si>
  <si>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</si>
  <si>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</si>
  <si>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</si>
  <si>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</si>
  <si>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</si>
  <si>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</si>
  <si>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</si>
  <si>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</si>
  <si>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</si>
  <si>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</si>
  <si>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</si>
  <si>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</si>
  <si>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</si>
  <si>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</si>
  <si>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</si>
  <si>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</si>
  <si>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</si>
  <si>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</si>
  <si>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</si>
  <si>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</si>
  <si>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</si>
  <si>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</si>
  <si>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</si>
  <si>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</si>
  <si>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</si>
  <si>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</si>
  <si>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</si>
  <si>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</si>
  <si>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</si>
  <si>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</si>
  <si>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</si>
  <si>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</si>
  <si>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</si>
  <si>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</si>
  <si>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</si>
  <si>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</si>
  <si>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</si>
  <si>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</si>
  <si>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</si>
  <si>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</si>
  <si>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</si>
  <si>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</si>
  <si>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</si>
  <si>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</si>
  <si>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</si>
  <si>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</si>
  <si>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</si>
  <si>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</si>
  <si>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</si>
  <si>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</si>
  <si>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</si>
  <si>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</si>
  <si>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</si>
  <si>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</si>
  <si>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</si>
  <si>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</si>
  <si>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</si>
  <si>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</si>
  <si>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</si>
  <si>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</si>
  <si>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</si>
  <si>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</si>
  <si>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</si>
  <si>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</si>
  <si>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</si>
  <si>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</si>
  <si>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</si>
  <si>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</si>
  <si>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</si>
  <si>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</si>
  <si>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</si>
  <si>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</si>
  <si>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</si>
  <si>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</si>
  <si>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</si>
  <si>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</si>
  <si>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</si>
  <si>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</si>
  <si>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</si>
  <si>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</si>
  <si>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</si>
  <si>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</si>
  <si>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</si>
  <si>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</si>
  <si>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</si>
  <si>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</si>
  <si>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</si>
  <si>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</si>
  <si>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</si>
  <si>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</si>
  <si>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</si>
  <si>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</si>
  <si>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</si>
  <si>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</si>
  <si>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</si>
  <si>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</si>
  <si>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</si>
  <si>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</si>
  <si>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</si>
  <si>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</si>
  <si>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</si>
  <si>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</si>
  <si>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</si>
  <si>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</si>
  <si>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</si>
  <si>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</si>
  <si>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</si>
  <si>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</si>
  <si>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</si>
  <si>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</si>
  <si>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</si>
  <si>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</si>
  <si>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</si>
  <si>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</si>
  <si>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</si>
  <si>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</si>
  <si>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</si>
  <si>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</si>
  <si>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</si>
  <si>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</si>
  <si>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</si>
  <si>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</si>
  <si>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</si>
  <si>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</si>
  <si>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</si>
  <si>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</si>
  <si>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</si>
  <si>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</si>
  <si>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</si>
  <si>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</si>
  <si>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</si>
  <si>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</si>
  <si>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</si>
  <si>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</si>
  <si>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</si>
  <si>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</si>
  <si>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</si>
  <si>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</si>
  <si>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</si>
  <si>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</si>
  <si>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</si>
  <si>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</si>
  <si>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</si>
  <si>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</si>
  <si>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</si>
  <si>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</si>
  <si>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</si>
  <si>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</si>
  <si>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</si>
  <si>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</si>
  <si>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</si>
  <si>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</si>
  <si>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</si>
  <si>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</si>
  <si>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</si>
  <si>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</si>
  <si>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</si>
  <si>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</si>
  <si>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</si>
  <si>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</si>
  <si>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</si>
  <si>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</si>
  <si>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</si>
  <si>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</si>
  <si>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</si>
  <si>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</si>
  <si>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</si>
  <si>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</si>
  <si>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</si>
  <si>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</si>
  <si>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</si>
  <si>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</si>
  <si>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</si>
  <si>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</si>
  <si>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</si>
  <si>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</si>
  <si>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</si>
  <si>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</si>
  <si>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</si>
  <si>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</si>
  <si>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</si>
  <si>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</si>
  <si>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</si>
  <si>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</si>
  <si>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</si>
  <si>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</si>
  <si>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</si>
  <si>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</si>
  <si>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</si>
  <si>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</si>
  <si>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</si>
  <si>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</si>
  <si>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</si>
  <si>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</si>
  <si>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</si>
  <si>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</si>
  <si>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</si>
  <si>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</si>
  <si>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</si>
  <si>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</si>
  <si>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</si>
  <si>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</si>
  <si>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</si>
  <si>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</si>
  <si>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</si>
  <si>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</si>
  <si>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</si>
  <si>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</si>
  <si>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</si>
  <si>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</si>
  <si>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</si>
  <si>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</si>
  <si>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</si>
  <si>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</si>
  <si>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</si>
  <si>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</si>
  <si>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</si>
  <si>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</si>
  <si>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</si>
  <si>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</si>
  <si>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</si>
  <si>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</si>
  <si>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</si>
  <si>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</si>
  <si>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</si>
  <si>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</si>
  <si>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</si>
  <si>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</si>
  <si>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</si>
  <si>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</si>
  <si>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</si>
  <si>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</si>
  <si>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</si>
  <si>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</si>
  <si>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</si>
  <si>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</si>
  <si>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</si>
  <si>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</si>
  <si>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</si>
  <si>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</si>
  <si>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</si>
  <si>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</si>
  <si>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</si>
  <si>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</si>
  <si>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</si>
  <si>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</si>
  <si>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</si>
  <si>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</si>
  <si>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</si>
  <si>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</si>
  <si>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</si>
  <si>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</si>
  <si>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</si>
  <si>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</si>
  <si>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</si>
  <si>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</si>
  <si>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</si>
  <si>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</si>
  <si>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</si>
  <si>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</si>
  <si>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</si>
  <si>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</si>
  <si>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</si>
  <si>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</si>
  <si>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</si>
  <si>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</si>
  <si>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</si>
  <si>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</si>
  <si>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</si>
  <si>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</si>
  <si>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</si>
  <si>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</si>
  <si>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</si>
  <si>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</si>
  <si>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</si>
  <si>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</si>
  <si>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</si>
  <si>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</si>
  <si>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</si>
  <si>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</si>
  <si>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</si>
  <si>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</si>
  <si>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</si>
  <si>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</si>
  <si>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</si>
  <si>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</si>
  <si>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</si>
  <si>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</si>
  <si>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</si>
  <si>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</si>
  <si>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</si>
  <si>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</si>
  <si>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</si>
  <si>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</si>
  <si>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</si>
  <si>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</si>
  <si>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</si>
  <si>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</si>
  <si>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</si>
  <si>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</si>
  <si>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</si>
  <si>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</si>
  <si>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</si>
  <si>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</si>
  <si>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</si>
  <si>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</si>
  <si>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</si>
  <si>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</si>
  <si>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</si>
  <si>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</si>
  <si>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</si>
  <si>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</si>
  <si>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</si>
  <si>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</si>
  <si>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</si>
  <si>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</si>
  <si>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</si>
  <si>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</si>
  <si>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</si>
  <si>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</si>
  <si>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</si>
  <si>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</si>
  <si>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</si>
  <si>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</si>
  <si>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</si>
  <si>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</si>
  <si>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</si>
  <si>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</si>
  <si>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</si>
  <si>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</si>
  <si>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</si>
  <si>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</si>
  <si>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</si>
  <si>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</si>
  <si>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</si>
  <si>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</si>
  <si>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</si>
  <si>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</si>
  <si>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</si>
  <si>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</si>
  <si>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</si>
  <si>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</si>
  <si>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</si>
  <si>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</si>
  <si>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</si>
  <si>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</si>
  <si>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</si>
  <si>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</si>
  <si>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</si>
  <si>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</si>
  <si>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</si>
  <si>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</si>
  <si>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</si>
  <si>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</si>
  <si>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</si>
  <si>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</si>
  <si>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</si>
  <si>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</si>
  <si>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</si>
  <si>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</si>
  <si>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</si>
  <si>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</si>
  <si>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</si>
  <si>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</si>
  <si>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</si>
  <si>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</si>
  <si>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</si>
  <si>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</si>
  <si>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</si>
  <si>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</si>
  <si>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</si>
  <si>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</si>
  <si>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</si>
  <si>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</si>
  <si>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</si>
  <si>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</si>
  <si>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</si>
  <si>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</si>
  <si>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</si>
  <si>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</si>
  <si>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</si>
  <si>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</si>
  <si>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</si>
  <si>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</si>
  <si>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</si>
  <si>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</si>
  <si>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</si>
  <si>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</si>
  <si>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</si>
  <si>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</si>
  <si>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</si>
  <si>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</si>
  <si>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</si>
  <si>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</si>
  <si>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</si>
  <si>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</si>
  <si>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</si>
  <si>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</si>
  <si>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</si>
  <si>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</si>
  <si>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</si>
  <si>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</si>
  <si>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</si>
  <si>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</si>
  <si>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</si>
  <si>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</si>
  <si>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</si>
  <si>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</si>
  <si>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</si>
  <si>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</si>
  <si>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</si>
  <si>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</si>
  <si>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</si>
  <si>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</si>
  <si>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</si>
  <si>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</si>
  <si>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</si>
  <si>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</si>
  <si>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</si>
  <si>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</si>
  <si>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</si>
  <si>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</si>
  <si>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</si>
  <si>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</si>
  <si>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</si>
  <si>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</si>
  <si>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</si>
  <si>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</si>
  <si>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</si>
  <si>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</si>
  <si>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</si>
  <si>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</si>
  <si>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</si>
  <si>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</si>
  <si>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</si>
  <si>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</si>
  <si>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</si>
  <si>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</si>
  <si>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</si>
  <si>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</si>
  <si>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</si>
  <si>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</si>
  <si>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</si>
  <si>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</si>
  <si>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</si>
  <si>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</si>
  <si>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</si>
  <si>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</si>
  <si>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</si>
  <si>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</si>
  <si>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</si>
  <si>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</si>
  <si>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</si>
  <si>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</si>
  <si>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</si>
  <si>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</si>
  <si>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</si>
  <si>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</si>
  <si>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</si>
  <si>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</si>
  <si>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</si>
  <si>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</si>
  <si>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</si>
  <si>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</si>
  <si>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</si>
  <si>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</si>
  <si>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</si>
  <si>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</si>
  <si>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</si>
  <si>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</si>
  <si>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</si>
  <si>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</si>
  <si>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</si>
  <si>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</si>
  <si>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</si>
  <si>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</si>
  <si>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</si>
  <si>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</si>
  <si>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</si>
  <si>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</si>
  <si>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</si>
  <si>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</si>
  <si>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</si>
  <si>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</si>
  <si>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</si>
  <si>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</si>
  <si>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</si>
  <si>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</si>
  <si>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</si>
  <si>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</si>
  <si>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</si>
  <si>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</si>
  <si>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</si>
  <si>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</si>
  <si>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</si>
  <si>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</si>
  <si>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</si>
  <si>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</si>
  <si>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</si>
  <si>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</si>
  <si>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</si>
  <si>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</si>
  <si>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</si>
  <si>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</si>
  <si>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</si>
  <si>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</si>
  <si>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</si>
  <si>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</si>
  <si>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</si>
  <si>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</si>
  <si>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</si>
  <si>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</si>
  <si>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</si>
  <si>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</si>
  <si>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</si>
  <si>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</si>
  <si>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</si>
  <si>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</si>
  <si>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</si>
  <si>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</si>
  <si>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</si>
  <si>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</si>
  <si>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</si>
  <si>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</si>
  <si>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</si>
  <si>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</si>
  <si>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</si>
  <si>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</si>
  <si>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</si>
  <si>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</si>
  <si>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</si>
  <si>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</si>
  <si>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</si>
  <si>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</si>
  <si>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</si>
  <si>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</si>
  <si>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</si>
  <si>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</si>
  <si>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</si>
  <si>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</si>
  <si>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</si>
  <si>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</si>
  <si>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</si>
  <si>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</si>
  <si>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</si>
  <si>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</si>
  <si>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</si>
  <si>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</si>
  <si>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</si>
  <si>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</si>
  <si>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</si>
  <si>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</si>
  <si>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</si>
  <si>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</si>
  <si>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</si>
  <si>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</si>
  <si>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</si>
  <si>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</si>
  <si>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</si>
  <si>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</si>
  <si>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</si>
  <si>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</si>
  <si>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</si>
  <si>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</si>
  <si>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</si>
  <si>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</si>
  <si>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</si>
  <si>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</si>
  <si>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</si>
  <si>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</si>
  <si>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</si>
  <si>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</si>
  <si>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</si>
  <si>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</si>
  <si>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</si>
  <si>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</si>
  <si>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</si>
  <si>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</si>
  <si>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</si>
  <si>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</si>
  <si>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</si>
  <si>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</si>
  <si>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</si>
  <si>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</si>
  <si>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</si>
  <si>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</si>
  <si>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</si>
  <si>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</si>
  <si>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</si>
  <si>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</si>
  <si>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</si>
  <si>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</si>
  <si>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</si>
  <si>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</si>
  <si>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</si>
  <si>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</si>
  <si>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</si>
  <si>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</si>
  <si>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</si>
  <si>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</si>
  <si>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</si>
  <si>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</si>
  <si>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</si>
  <si>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</si>
  <si>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</si>
  <si>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</si>
  <si>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</si>
  <si>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</si>
  <si>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</si>
  <si>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</si>
  <si>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</si>
  <si>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</si>
  <si>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</si>
  <si>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</si>
  <si>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</si>
  <si>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</si>
  <si>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</si>
  <si>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</si>
  <si>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</si>
  <si>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</si>
  <si>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</si>
  <si>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</si>
  <si>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</si>
  <si>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</si>
  <si>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</si>
  <si>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</si>
  <si>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</si>
  <si>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</si>
  <si>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</si>
  <si>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</si>
  <si>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</si>
  <si>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</si>
  <si>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</si>
  <si>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</si>
  <si>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</si>
  <si>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</si>
  <si>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</si>
  <si>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</si>
  <si>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</si>
  <si>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</si>
  <si>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</si>
  <si>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</si>
  <si>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</si>
  <si>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</si>
  <si>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</si>
  <si>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</si>
  <si>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</si>
  <si>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</si>
  <si>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</si>
  <si>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</si>
  <si>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</si>
  <si>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</si>
  <si>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</si>
  <si>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</si>
  <si>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</si>
  <si>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</si>
  <si>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</si>
  <si>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</si>
  <si>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</si>
  <si>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</si>
  <si>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</si>
  <si>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</si>
  <si>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</si>
  <si>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</si>
  <si>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</si>
  <si>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</si>
  <si>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</si>
  <si>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</si>
  <si>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</si>
  <si>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</si>
  <si>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</si>
  <si>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</si>
  <si>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</si>
  <si>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</si>
  <si>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</si>
  <si>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</si>
  <si>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</si>
  <si>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</si>
  <si>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</si>
  <si>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</si>
  <si>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</si>
  <si>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</si>
  <si>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</si>
  <si>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</si>
  <si>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</si>
  <si>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</si>
  <si>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</si>
  <si>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</si>
  <si>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</si>
  <si>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</si>
  <si>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</si>
  <si>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</si>
  <si>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</si>
  <si>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</si>
  <si>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</si>
  <si>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</si>
  <si>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</si>
  <si>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</si>
  <si>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</si>
  <si>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</si>
  <si>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</si>
  <si>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</si>
  <si>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</si>
  <si>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</si>
  <si>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</si>
  <si>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</si>
  <si>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</si>
  <si>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</si>
  <si>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</si>
  <si>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</si>
  <si>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</si>
  <si>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</si>
  <si>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</si>
  <si>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</si>
  <si>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</si>
  <si>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</si>
  <si>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</si>
  <si>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</si>
  <si>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</si>
  <si>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</si>
  <si>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</si>
  <si>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</si>
  <si>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</si>
  <si>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</si>
  <si>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</si>
  <si>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</si>
  <si>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</si>
  <si>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</si>
  <si>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</si>
  <si>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</si>
  <si>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</si>
  <si>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</si>
  <si>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</si>
  <si>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</si>
  <si>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</si>
  <si>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</si>
  <si>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</si>
  <si>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</si>
  <si>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</si>
  <si>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</si>
  <si>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</si>
  <si>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</si>
  <si>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</si>
  <si>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</si>
  <si>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</si>
  <si>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</si>
  <si>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</si>
  <si>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</si>
  <si>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</si>
  <si>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</si>
  <si>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</si>
  <si>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</si>
  <si>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</si>
  <si>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</si>
  <si>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</si>
  <si>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</si>
  <si>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</si>
  <si>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</si>
  <si>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</si>
  <si>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</si>
  <si>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</si>
  <si>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</si>
  <si>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</si>
  <si>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</si>
  <si>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</si>
  <si>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</si>
  <si>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</si>
  <si>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</si>
  <si>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</si>
  <si>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</si>
  <si>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</si>
  <si>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</si>
  <si>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</si>
  <si>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</si>
  <si>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</si>
  <si>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</si>
  <si>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</si>
  <si>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</si>
  <si>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</si>
  <si>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</si>
  <si>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</si>
  <si>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</si>
  <si>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</si>
  <si>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</si>
  <si>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</si>
  <si>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</si>
  <si>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</si>
  <si>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</si>
  <si>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</si>
  <si>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</si>
  <si>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</si>
  <si>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</si>
  <si>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</si>
  <si>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</si>
  <si>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</si>
  <si>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</si>
  <si>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</si>
  <si>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</si>
  <si>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</si>
  <si>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</si>
  <si>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</si>
  <si>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</si>
  <si>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</si>
  <si>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</si>
  <si>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</si>
  <si>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</si>
  <si>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</si>
  <si>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</si>
  <si>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</si>
  <si>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</si>
  <si>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</si>
  <si>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</si>
  <si>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</si>
  <si>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</si>
  <si>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</si>
  <si>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</si>
  <si>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</si>
  <si>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</si>
  <si>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</si>
  <si>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</si>
  <si>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</si>
  <si>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</si>
  <si>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</si>
  <si>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</si>
  <si>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</si>
  <si>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</si>
  <si>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</si>
  <si>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</si>
  <si>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</si>
  <si>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</si>
  <si>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</si>
  <si>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</si>
  <si>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</si>
  <si>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</si>
  <si>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</si>
  <si>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</si>
  <si>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</si>
  <si>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</si>
  <si>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</si>
  <si>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</si>
  <si>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</si>
  <si>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</si>
  <si>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</si>
  <si>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</si>
  <si>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</si>
  <si>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</si>
  <si>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</si>
  <si>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</si>
  <si>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</si>
  <si>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</si>
  <si>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</si>
  <si>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</si>
  <si>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</si>
  <si>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</si>
  <si>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</si>
  <si>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</si>
  <si>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</si>
  <si>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</si>
  <si>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</si>
  <si>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</si>
  <si>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</si>
  <si>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</si>
  <si>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</si>
  <si>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</si>
  <si>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</si>
  <si>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</si>
  <si>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</si>
  <si>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</si>
  <si>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</si>
  <si>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</si>
  <si>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</si>
  <si>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</si>
  <si>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</si>
  <si>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</si>
  <si>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</si>
  <si>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</si>
  <si>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</si>
  <si>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</si>
  <si>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</si>
  <si>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</si>
  <si>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</si>
  <si>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</si>
  <si>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</si>
  <si>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</si>
  <si>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</si>
  <si>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</si>
  <si>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</si>
  <si>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</si>
  <si>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</si>
  <si>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</si>
  <si>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</si>
  <si>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</si>
  <si>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</si>
  <si>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</si>
  <si>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</si>
  <si>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</si>
  <si>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</si>
  <si>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</si>
  <si>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</si>
  <si>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</si>
  <si>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</si>
  <si>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</si>
  <si>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</si>
  <si>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</si>
  <si>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</si>
  <si>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</si>
  <si>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</si>
  <si>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</si>
  <si>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</si>
  <si>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</si>
  <si>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</si>
  <si>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</si>
  <si>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</si>
  <si>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</si>
  <si>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</si>
  <si>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</si>
  <si>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</si>
  <si>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</si>
  <si>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</si>
  <si>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</si>
  <si>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</si>
  <si>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</si>
  <si>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</si>
  <si>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</si>
  <si>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</si>
  <si>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</si>
  <si>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</si>
  <si>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</si>
  <si>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</si>
  <si>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</si>
  <si>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</si>
  <si>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</si>
  <si>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</si>
  <si>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</si>
  <si>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</si>
  <si>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</si>
  <si>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</si>
  <si>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</si>
  <si>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</si>
  <si>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</si>
  <si>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</si>
  <si>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</si>
  <si>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</si>
  <si>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</si>
  <si>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</si>
  <si>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</si>
  <si>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</si>
  <si>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</si>
  <si>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</si>
  <si>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</si>
  <si>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</si>
  <si>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</si>
  <si>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</si>
  <si>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</si>
  <si>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</si>
  <si>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</si>
  <si>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</si>
  <si>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</si>
  <si>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</si>
  <si>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</si>
  <si>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</si>
  <si>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</si>
  <si>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</si>
  <si>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</si>
  <si>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</si>
  <si>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</si>
  <si>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</si>
  <si>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</si>
  <si>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</si>
  <si>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</si>
  <si>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</si>
  <si>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</si>
  <si>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</si>
  <si>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</si>
  <si>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</si>
  <si>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</si>
  <si>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</si>
  <si>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</si>
  <si>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</si>
  <si>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</si>
  <si>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</si>
  <si>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</si>
  <si>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</si>
  <si>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</si>
  <si>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</si>
  <si>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</si>
  <si>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</si>
  <si>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</si>
  <si>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</si>
  <si>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</si>
  <si>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</si>
  <si>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</si>
  <si>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</si>
  <si>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</si>
  <si>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</si>
  <si>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</si>
  <si>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</si>
  <si>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</si>
  <si>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</si>
  <si>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</si>
  <si>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</si>
  <si>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</si>
  <si>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</si>
  <si>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</si>
  <si>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</si>
  <si>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</si>
  <si>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</si>
  <si>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</si>
  <si>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</si>
  <si>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</si>
  <si>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</si>
  <si>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</si>
  <si>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</si>
  <si>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</si>
  <si>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</si>
  <si>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</si>
  <si>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</si>
  <si>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</si>
  <si>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</si>
  <si>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</si>
  <si>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</si>
  <si>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</si>
  <si>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</si>
  <si>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</si>
  <si>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</si>
  <si>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</si>
  <si>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</si>
  <si>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</si>
  <si>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</si>
  <si>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</si>
  <si>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</si>
  <si>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</si>
  <si>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</si>
  <si>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</si>
  <si>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</si>
  <si>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</si>
  <si>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</si>
  <si>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</si>
  <si>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</si>
  <si>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</si>
  <si>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</si>
  <si>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</si>
  <si>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</si>
  <si>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</si>
  <si>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</si>
  <si>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</si>
  <si>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</si>
  <si>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</si>
  <si>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</si>
  <si>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</si>
  <si>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</si>
  <si>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</si>
  <si>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</si>
  <si>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</si>
  <si>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</si>
  <si>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</si>
  <si>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</si>
  <si>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</si>
  <si>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</si>
  <si>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</si>
  <si>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</si>
  <si>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</si>
  <si>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</si>
  <si>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</si>
  <si>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</si>
  <si>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</si>
  <si>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</si>
  <si>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</si>
  <si>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</si>
  <si>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</si>
  <si>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</si>
  <si>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</si>
  <si>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</si>
  <si>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</si>
  <si>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</si>
  <si>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</si>
  <si>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</si>
  <si>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</si>
  <si>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</si>
  <si>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</si>
  <si>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</si>
  <si>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</si>
  <si>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</si>
  <si>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</si>
  <si>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</si>
  <si>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</si>
  <si>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</si>
  <si>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</si>
  <si>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</si>
  <si>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</si>
  <si>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</si>
  <si>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</si>
  <si>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</si>
  <si>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</si>
  <si>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</si>
  <si>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</si>
  <si>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</si>
  <si>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</si>
  <si>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</si>
  <si>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</si>
  <si>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</si>
  <si>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</si>
  <si>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</si>
  <si>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</si>
  <si>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</si>
  <si>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</si>
  <si>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</si>
  <si>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</si>
  <si>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</si>
  <si>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</si>
  <si>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</si>
  <si>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</si>
  <si>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</si>
  <si>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</si>
  <si>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</si>
  <si>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</si>
  <si>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</si>
  <si>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</si>
  <si>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</si>
  <si>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</si>
  <si>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</si>
  <si>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</si>
  <si>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</si>
  <si>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</si>
  <si>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</si>
  <si>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</si>
  <si>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</si>
  <si>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</si>
  <si>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</si>
  <si>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</si>
  <si>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</si>
  <si>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</si>
  <si>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</si>
  <si>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</si>
  <si>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</si>
  <si>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</si>
  <si>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</si>
  <si>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</si>
  <si>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</si>
  <si>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</si>
  <si>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</si>
  <si>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</si>
  <si>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</si>
  <si>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</si>
  <si>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</si>
  <si>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</si>
  <si>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</si>
  <si>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</si>
  <si>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</si>
  <si>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</si>
  <si>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</si>
  <si>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</si>
  <si>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</si>
  <si>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</si>
  <si>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</si>
  <si>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</si>
  <si>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</si>
  <si>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</si>
  <si>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</si>
  <si>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</si>
  <si>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</si>
  <si>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</si>
  <si>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</si>
  <si>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</si>
  <si>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</si>
  <si>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</si>
  <si>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</si>
  <si>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</si>
  <si>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</si>
  <si>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</si>
  <si>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</si>
  <si>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</si>
  <si>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</si>
  <si>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</si>
  <si>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</si>
  <si>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</si>
  <si>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</si>
  <si>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</si>
  <si>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</si>
  <si>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</si>
  <si>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</si>
  <si>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</si>
  <si>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</si>
  <si>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</si>
  <si>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</si>
  <si>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</si>
  <si>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</si>
  <si>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</si>
  <si>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</si>
  <si>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</si>
  <si>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</si>
  <si>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</si>
  <si>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</si>
  <si>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</si>
  <si>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</si>
  <si>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</si>
  <si>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</si>
  <si>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</si>
  <si>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</si>
  <si>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</si>
  <si>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</si>
  <si>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</si>
  <si>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</si>
  <si>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</si>
  <si>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</si>
  <si>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</si>
  <si>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</si>
  <si>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</si>
  <si>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</si>
  <si>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</si>
  <si>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</si>
  <si>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</si>
  <si>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</si>
  <si>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</si>
  <si>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</si>
  <si>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</si>
  <si>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</si>
  <si>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</si>
  <si>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</si>
  <si>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</si>
  <si>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</si>
  <si>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</si>
  <si>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</si>
  <si>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</si>
  <si>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</si>
  <si>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</si>
  <si>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</si>
  <si>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</si>
  <si>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</si>
  <si>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</si>
  <si>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</si>
  <si>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</si>
  <si>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</si>
  <si>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</si>
  <si>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</si>
  <si>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</si>
  <si>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</si>
  <si>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</si>
  <si>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</si>
  <si>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</si>
  <si>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</si>
  <si>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</si>
  <si>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</si>
  <si>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</si>
  <si>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</si>
  <si>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</si>
  <si>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</si>
  <si>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</si>
  <si>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</si>
  <si>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</si>
  <si>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</si>
  <si>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</si>
  <si>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</si>
  <si>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</si>
  <si>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</si>
  <si>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</si>
  <si>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</si>
  <si>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</si>
  <si>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</si>
  <si>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</si>
  <si>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</si>
  <si>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</si>
  <si>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</si>
  <si>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</si>
  <si>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</si>
  <si>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</si>
  <si>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</si>
  <si>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</si>
  <si>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</si>
  <si>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</si>
  <si>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</si>
  <si>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</si>
  <si>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</si>
  <si>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</si>
  <si>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</si>
  <si>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</si>
  <si>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</si>
  <si>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</si>
  <si>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</si>
  <si>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</si>
  <si>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</si>
  <si>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</si>
  <si>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</si>
  <si>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</si>
  <si>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</si>
  <si>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</si>
  <si>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</si>
  <si>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</si>
  <si>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</si>
  <si>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</si>
  <si>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</si>
  <si>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</si>
  <si>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</si>
  <si>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</si>
  <si>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</si>
  <si>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</si>
  <si>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</si>
  <si>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</si>
  <si>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</si>
  <si>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</si>
  <si>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</si>
  <si>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</si>
  <si>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</si>
  <si>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</si>
  <si>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</si>
  <si>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</si>
  <si>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</si>
  <si>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</si>
  <si>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</si>
  <si>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</si>
  <si>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</si>
  <si>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</si>
  <si>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</si>
  <si>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</si>
  <si>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</si>
  <si>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</si>
  <si>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</si>
  <si>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</si>
  <si>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</si>
  <si>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</si>
  <si>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</si>
  <si>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</si>
  <si>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</si>
  <si>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</si>
  <si>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</si>
  <si>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</si>
  <si>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</si>
  <si>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</si>
  <si>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</si>
  <si>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</si>
  <si>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</si>
  <si>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</si>
  <si>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</si>
  <si>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</si>
  <si>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</si>
  <si>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</si>
  <si>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</si>
  <si>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</si>
  <si>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</si>
  <si>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</si>
  <si>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</si>
  <si>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</si>
  <si>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</si>
  <si>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</si>
  <si>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</si>
  <si>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</si>
  <si>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</si>
  <si>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</si>
  <si>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</si>
  <si>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</si>
  <si>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</si>
  <si>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</si>
  <si>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</si>
  <si>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</si>
  <si>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</si>
  <si>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</si>
  <si>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</si>
  <si>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</si>
  <si>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</si>
  <si>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</si>
  <si>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</si>
  <si>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</si>
  <si>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</si>
  <si>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</si>
  <si>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</si>
  <si>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</si>
  <si>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</si>
  <si>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</si>
  <si>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</si>
  <si>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</si>
  <si>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</si>
  <si>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</si>
  <si>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</si>
  <si>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</si>
  <si>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</si>
  <si>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</si>
  <si>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</si>
  <si>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</si>
  <si>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</si>
  <si>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</si>
  <si>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</si>
  <si>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</si>
  <si>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</si>
  <si>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</si>
  <si>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</si>
  <si>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</si>
  <si>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</si>
  <si>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</si>
  <si>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</si>
  <si>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</si>
  <si>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</si>
  <si>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</si>
  <si>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</si>
  <si>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</si>
  <si>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</si>
  <si>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</si>
  <si>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</si>
  <si>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</si>
  <si>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</si>
  <si>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</si>
  <si>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</si>
  <si>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</si>
  <si>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</si>
  <si>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</si>
  <si>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</si>
  <si>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</si>
  <si>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</si>
  <si>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</si>
  <si>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</si>
  <si>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</si>
  <si>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</si>
  <si>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</si>
  <si>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</si>
  <si>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</si>
  <si>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</si>
  <si>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</si>
  <si>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</si>
  <si>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</si>
  <si>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</si>
  <si>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</si>
  <si>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</si>
  <si>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</si>
  <si>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</si>
  <si>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</si>
  <si>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</si>
  <si>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</si>
  <si>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</si>
  <si>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</si>
  <si>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</si>
  <si>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</si>
  <si>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</si>
  <si>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</si>
  <si>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</si>
  <si>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</si>
  <si>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</si>
  <si>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</si>
  <si>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</si>
  <si>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</si>
  <si>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</si>
  <si>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</si>
  <si>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</si>
  <si>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</si>
  <si>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</si>
  <si>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</si>
  <si>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</si>
  <si>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</si>
  <si>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</si>
  <si>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</si>
  <si>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</si>
  <si>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</si>
  <si>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</si>
  <si>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</si>
  <si>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</si>
  <si>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</si>
  <si>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</si>
  <si>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</si>
  <si>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</si>
  <si>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</si>
  <si>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</si>
  <si>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</si>
  <si>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</si>
  <si>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</si>
  <si>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</si>
  <si>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</si>
  <si>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</si>
  <si>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</si>
  <si>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</si>
  <si>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</si>
  <si>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</si>
  <si>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</si>
  <si>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</si>
  <si>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</si>
  <si>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</si>
  <si>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</si>
  <si>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</si>
  <si>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</si>
  <si>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</si>
  <si>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</si>
  <si>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</si>
  <si>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</si>
  <si>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</si>
  <si>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</si>
  <si>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</si>
  <si>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</si>
  <si>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</si>
  <si>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</si>
  <si>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</si>
  <si>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</si>
  <si>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</si>
  <si>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</si>
  <si>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</si>
  <si>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</si>
  <si>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</si>
  <si>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</si>
  <si>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</si>
  <si>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</si>
  <si>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</si>
  <si>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</si>
  <si>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</si>
  <si>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</si>
  <si>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</si>
  <si>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</si>
  <si>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</si>
  <si>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</si>
  <si>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</si>
  <si>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</si>
  <si>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</si>
  <si>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</si>
  <si>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</si>
  <si>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</si>
  <si>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</si>
  <si>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</si>
  <si>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</si>
  <si>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</si>
  <si>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</si>
  <si>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</si>
  <si>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</si>
  <si>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</si>
  <si>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</si>
  <si>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</si>
  <si>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</si>
  <si>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</si>
  <si>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</si>
  <si>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</si>
  <si>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</si>
  <si>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</si>
  <si>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</si>
  <si>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</si>
  <si>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</si>
  <si>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</si>
  <si>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</si>
  <si>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</si>
  <si>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</si>
  <si>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</si>
  <si>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</si>
  <si>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</si>
  <si>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</si>
  <si>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</si>
  <si>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</si>
  <si>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</si>
  <si>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</si>
  <si>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</si>
  <si>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</si>
  <si>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</si>
  <si>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</si>
  <si>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</si>
  <si>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</si>
  <si>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</si>
  <si>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</si>
  <si>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</si>
  <si>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</si>
  <si>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</si>
  <si>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</si>
  <si>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</si>
  <si>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</si>
  <si>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</si>
  <si>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</si>
  <si>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</si>
  <si>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</si>
  <si>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</si>
  <si>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</si>
  <si>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</si>
  <si>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</si>
  <si>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</si>
  <si>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</si>
  <si>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</si>
  <si>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</si>
  <si>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</si>
  <si>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</si>
  <si>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</si>
  <si>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</si>
  <si>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</si>
  <si>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</si>
  <si>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</si>
  <si>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</si>
  <si>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</si>
  <si>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</si>
  <si>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</si>
  <si>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</si>
  <si>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</si>
  <si>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</si>
  <si>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</si>
  <si>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</si>
  <si>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</si>
  <si>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</si>
  <si>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</si>
  <si>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</si>
  <si>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</si>
  <si>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</si>
  <si>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</si>
  <si>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</si>
  <si>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</si>
  <si>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</si>
  <si>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</si>
  <si>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</si>
  <si>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</si>
  <si>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</si>
  <si>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</si>
  <si>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</si>
  <si>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</si>
  <si>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</si>
  <si>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</si>
  <si>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</si>
  <si>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</si>
  <si>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</si>
  <si>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</si>
  <si>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</si>
  <si>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</si>
  <si>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</si>
  <si>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</si>
  <si>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</si>
  <si>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</si>
  <si>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</si>
  <si>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</si>
  <si>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</si>
  <si>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</si>
  <si>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</si>
  <si>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</si>
  <si>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</si>
  <si>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</si>
  <si>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</si>
  <si>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</si>
  <si>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</si>
  <si>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</si>
  <si>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</si>
  <si>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</si>
  <si>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</si>
  <si>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</si>
  <si>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</si>
  <si>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</si>
  <si>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</si>
  <si>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</si>
  <si>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</si>
  <si>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</si>
  <si>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</si>
  <si>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</si>
  <si>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</si>
  <si>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</si>
  <si>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</si>
  <si>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</si>
  <si>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</si>
  <si>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</si>
  <si>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</si>
  <si>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</si>
  <si>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</si>
  <si>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</si>
  <si>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</si>
  <si>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</si>
  <si>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</si>
  <si>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</si>
  <si>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</si>
  <si>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</si>
  <si>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</si>
  <si>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</si>
  <si>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</si>
  <si>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</si>
  <si>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</si>
  <si>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</si>
  <si>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</si>
  <si>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</si>
  <si>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</si>
  <si>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</si>
  <si>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</si>
  <si>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</si>
  <si>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</si>
  <si>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</si>
  <si>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</si>
  <si>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</si>
  <si>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</si>
  <si>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</si>
  <si>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</si>
  <si>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</si>
  <si>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</si>
  <si>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</si>
  <si>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</si>
  <si>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</si>
  <si>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</si>
  <si>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</si>
  <si>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</si>
  <si>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</si>
  <si>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</si>
  <si>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</si>
  <si>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</si>
  <si>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</si>
  <si>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</si>
  <si>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</si>
  <si>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</si>
  <si>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</si>
  <si>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</si>
  <si>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</si>
  <si>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</si>
  <si>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</si>
  <si>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</si>
  <si>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</si>
  <si>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</si>
  <si>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</si>
  <si>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</si>
  <si>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</si>
  <si>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</si>
  <si>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</si>
  <si>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</si>
  <si>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</si>
  <si>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</si>
  <si>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</si>
  <si>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</si>
  <si>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</si>
  <si>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</si>
  <si>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</si>
  <si>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</si>
  <si>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</si>
  <si>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</si>
  <si>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</si>
  <si>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</si>
  <si>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</si>
  <si>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</si>
  <si>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</si>
  <si>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</si>
  <si>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</si>
  <si>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</si>
  <si>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</si>
  <si>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</si>
  <si>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</si>
  <si>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</si>
  <si>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</si>
  <si>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</si>
  <si>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</si>
  <si>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</si>
  <si>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</si>
  <si>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</si>
  <si>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</si>
  <si>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</si>
  <si>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</si>
  <si>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</si>
  <si>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</si>
  <si>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</si>
  <si>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</si>
  <si>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</si>
  <si>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</si>
  <si>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</si>
  <si>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</si>
  <si>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</si>
  <si>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</si>
  <si>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</si>
  <si>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</si>
  <si>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</si>
  <si>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</si>
  <si>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</si>
  <si>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</si>
  <si>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</si>
  <si>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</si>
  <si>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</si>
  <si>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</si>
  <si>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</si>
  <si>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</si>
  <si>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</si>
  <si>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</si>
  <si>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</si>
  <si>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</si>
  <si>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</si>
  <si>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</si>
  <si>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</si>
  <si>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</si>
  <si>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</si>
  <si>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</si>
  <si>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</si>
  <si>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</si>
  <si>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</si>
  <si>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</si>
  <si>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</si>
  <si>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</si>
  <si>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</si>
  <si>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</si>
  <si>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</si>
  <si>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</si>
  <si>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</si>
  <si>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</si>
  <si>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</si>
  <si>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</si>
  <si>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</si>
  <si>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</si>
  <si>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</si>
  <si>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</si>
  <si>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</si>
  <si>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</si>
  <si>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</si>
  <si>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</si>
  <si>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</si>
  <si>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</si>
  <si>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</si>
  <si>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</si>
  <si>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</si>
  <si>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</si>
  <si>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</si>
  <si>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</si>
  <si>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</si>
  <si>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</si>
  <si>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</si>
  <si>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</si>
  <si>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</si>
  <si>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</si>
  <si>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</si>
  <si>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</si>
  <si>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</si>
  <si>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</si>
  <si>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</si>
  <si>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</si>
  <si>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</si>
  <si>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</si>
  <si>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</si>
  <si>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</si>
  <si>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</si>
  <si>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</si>
  <si>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</si>
  <si>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</si>
  <si>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</si>
  <si>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</si>
  <si>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</si>
  <si>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</si>
  <si>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</si>
  <si>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</si>
  <si>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</si>
  <si>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</si>
  <si>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</si>
  <si>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</si>
  <si>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</si>
  <si>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</si>
  <si>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</si>
  <si>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</si>
  <si>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</si>
  <si>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</si>
  <si>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</si>
  <si>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</si>
  <si>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</si>
  <si>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</si>
  <si>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</si>
  <si>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</si>
  <si>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</si>
  <si>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</si>
  <si>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</si>
  <si>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</si>
  <si>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</si>
  <si>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</si>
  <si>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</si>
  <si>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</si>
  <si>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</si>
  <si>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</si>
  <si>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</si>
  <si>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</si>
  <si>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</si>
  <si>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</si>
  <si>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</si>
  <si>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</si>
  <si>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</si>
  <si>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</si>
  <si>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</si>
  <si>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</si>
  <si>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</si>
  <si>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</si>
  <si>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</si>
  <si>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</si>
  <si>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</si>
  <si>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</si>
  <si>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</si>
  <si>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</si>
  <si>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</si>
  <si>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</si>
  <si>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</si>
  <si>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</si>
  <si>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</si>
  <si>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</si>
  <si>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</si>
  <si>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</si>
  <si>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</si>
  <si>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</si>
  <si>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</si>
  <si>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</si>
  <si>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</si>
  <si>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</si>
  <si>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</si>
  <si>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</si>
  <si>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</si>
  <si>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</si>
  <si>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</si>
  <si>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</si>
  <si>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</si>
  <si>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</si>
  <si>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</si>
  <si>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</si>
  <si>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</si>
  <si>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</si>
  <si>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</si>
  <si>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</si>
  <si>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</si>
  <si>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</si>
  <si>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</si>
  <si>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</si>
  <si>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</si>
  <si>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</si>
  <si>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</si>
  <si>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</si>
  <si>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</si>
  <si>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</si>
  <si>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</si>
  <si>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</si>
  <si>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</si>
  <si>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</si>
  <si>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</si>
  <si>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</si>
  <si>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</si>
  <si>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</si>
  <si>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</si>
  <si>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</si>
  <si>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</si>
  <si>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</si>
  <si>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</si>
  <si>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</si>
  <si>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</si>
  <si>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</si>
  <si>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</si>
  <si>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</si>
  <si>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</si>
  <si>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</si>
  <si>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</si>
  <si>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</si>
  <si>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</si>
  <si>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</si>
  <si>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</si>
  <si>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</si>
  <si>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</si>
  <si>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</si>
  <si>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</si>
  <si>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</si>
  <si>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</si>
  <si>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</si>
  <si>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</si>
  <si>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</si>
  <si>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</si>
  <si>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</si>
  <si>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</si>
  <si>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</si>
  <si>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</si>
  <si>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</si>
  <si>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</si>
  <si>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</si>
  <si>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</si>
  <si>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</si>
  <si>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</si>
  <si>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</si>
  <si>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</si>
  <si>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</si>
  <si>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</si>
  <si>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</si>
  <si>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</si>
  <si>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</si>
  <si>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</si>
  <si>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</si>
  <si>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</si>
  <si>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</si>
  <si>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</si>
  <si>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</si>
  <si>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</si>
  <si>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</si>
  <si>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</si>
  <si>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</si>
  <si>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</si>
  <si>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</si>
  <si>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</si>
  <si>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</si>
  <si>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</si>
  <si>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</si>
  <si>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</si>
  <si>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</si>
  <si>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</si>
  <si>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</si>
  <si>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</si>
  <si>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</si>
  <si>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</si>
  <si>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</si>
  <si>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</si>
  <si>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</si>
  <si>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</si>
  <si>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</si>
  <si>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</si>
  <si>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</si>
  <si>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</si>
  <si>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</si>
  <si>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</si>
  <si>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</si>
  <si>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</si>
  <si>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</si>
  <si>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</si>
  <si>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</si>
  <si>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</si>
  <si>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</si>
  <si>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</si>
  <si>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</si>
  <si>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</si>
  <si>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</si>
  <si>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</si>
  <si>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</si>
  <si>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</si>
  <si>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</si>
  <si>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</si>
  <si>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</si>
  <si>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</si>
  <si>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</si>
  <si>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</si>
  <si>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</si>
  <si>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</si>
  <si>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</si>
  <si>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</si>
  <si>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</si>
  <si>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</si>
  <si>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</si>
  <si>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</si>
  <si>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</si>
  <si>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</si>
  <si>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</si>
  <si>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</si>
  <si>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</si>
  <si>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</si>
  <si>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</si>
  <si>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</si>
  <si>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</si>
  <si>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</si>
  <si>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</si>
  <si>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</si>
  <si>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</si>
  <si>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</si>
  <si>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</si>
  <si>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</si>
  <si>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</si>
  <si>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</si>
  <si>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</si>
  <si>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</si>
  <si>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</si>
  <si>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</si>
  <si>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</si>
  <si>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</si>
  <si>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</si>
  <si>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</si>
  <si>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</si>
  <si>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</si>
  <si>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</si>
  <si>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</si>
  <si>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</si>
  <si>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</si>
  <si>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</si>
  <si>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</si>
  <si>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</si>
  <si>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</si>
  <si>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</si>
  <si>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</si>
  <si>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</si>
  <si>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</si>
  <si>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</si>
  <si>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</si>
  <si>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</si>
  <si>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</si>
  <si>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</si>
  <si>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</si>
  <si>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</si>
  <si>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</si>
  <si>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</si>
  <si>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</si>
  <si>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</si>
  <si>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</si>
  <si>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</si>
  <si>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</si>
  <si>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</si>
  <si>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</si>
  <si>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</si>
  <si>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</si>
  <si>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</si>
  <si>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</si>
  <si>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</si>
  <si>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</si>
  <si>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</si>
  <si>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</si>
  <si>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</si>
  <si>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</si>
  <si>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</si>
  <si>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</si>
  <si>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</si>
  <si>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</si>
  <si>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</si>
  <si>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</si>
  <si>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</si>
  <si>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</si>
  <si>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</si>
  <si>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</si>
  <si>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</si>
  <si>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</si>
  <si>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</si>
  <si>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</si>
  <si>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</si>
  <si>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</si>
  <si>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</si>
  <si>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</si>
  <si>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</si>
  <si>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</si>
  <si>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</si>
  <si>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</si>
  <si>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</si>
  <si>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</si>
  <si>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</si>
  <si>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</si>
  <si>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</si>
  <si>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</si>
  <si>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</si>
  <si>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</si>
  <si>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</si>
  <si>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</si>
  <si>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</si>
  <si>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</si>
  <si>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</si>
  <si>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</si>
  <si>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</si>
  <si>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</si>
  <si>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</si>
  <si>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</si>
  <si>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</si>
  <si>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</si>
  <si>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</si>
  <si>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</si>
  <si>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</si>
  <si>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</si>
  <si>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</si>
  <si>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</si>
  <si>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</si>
  <si>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</si>
  <si>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</si>
  <si>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</si>
  <si>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</si>
  <si>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</si>
  <si>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</si>
  <si>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</si>
  <si>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</si>
  <si>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</si>
  <si>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</si>
  <si>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</si>
  <si>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</si>
  <si>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</si>
  <si>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</si>
  <si>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</si>
  <si>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</si>
  <si>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</si>
  <si>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</si>
  <si>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</si>
  <si>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</si>
  <si>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</si>
  <si>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</si>
  <si>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</si>
  <si>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</si>
  <si>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</si>
  <si>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</si>
  <si>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</si>
  <si>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</si>
  <si>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</si>
  <si>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</si>
  <si>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</si>
  <si>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</si>
  <si>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</si>
  <si>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</si>
  <si>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</si>
  <si>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</si>
  <si>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</si>
  <si>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</si>
  <si>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</si>
  <si>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</si>
  <si>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</si>
  <si>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</si>
  <si>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</si>
  <si>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</si>
  <si>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</si>
  <si>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</si>
  <si>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</si>
  <si>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</si>
  <si>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</si>
  <si>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</si>
  <si>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</si>
  <si>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</si>
  <si>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</si>
  <si>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</si>
  <si>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</si>
  <si>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</si>
  <si>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</si>
  <si>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</si>
  <si>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</si>
  <si>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</si>
  <si>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</si>
  <si>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</si>
  <si>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</si>
  <si>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</si>
  <si>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</si>
  <si>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</si>
  <si>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</si>
  <si>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</si>
  <si>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</si>
  <si>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</si>
  <si>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</si>
  <si>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</si>
  <si>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</si>
  <si>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</si>
  <si>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</si>
  <si>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</si>
  <si>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</si>
  <si>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</si>
  <si>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</si>
  <si>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</si>
  <si>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</si>
  <si>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</si>
  <si>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</si>
  <si>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</si>
  <si>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</si>
  <si>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</si>
  <si>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</si>
  <si>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</si>
  <si>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</si>
  <si>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</si>
  <si>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</si>
  <si>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</si>
  <si>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</si>
  <si>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</si>
  <si>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</si>
  <si>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</si>
  <si>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</si>
  <si>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</si>
  <si>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</si>
  <si>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</si>
  <si>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</si>
  <si>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</si>
  <si>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</si>
  <si>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</si>
  <si>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</si>
  <si>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</si>
  <si>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</si>
  <si>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</si>
  <si>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</si>
  <si>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</si>
  <si>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</si>
  <si>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</si>
  <si>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</si>
  <si>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</si>
  <si>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</si>
  <si>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</si>
  <si>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</si>
  <si>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</si>
  <si>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</si>
  <si>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</si>
  <si>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</si>
  <si>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</si>
  <si>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</si>
  <si>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</si>
  <si>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</si>
  <si>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</si>
  <si>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</si>
  <si>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</si>
  <si>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</si>
  <si>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</si>
  <si>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</si>
  <si>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</si>
  <si>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</si>
  <si>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</si>
  <si>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</si>
  <si>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</si>
  <si>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</si>
  <si>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</si>
  <si>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</si>
  <si>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</si>
  <si>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</si>
  <si>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</si>
  <si>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</si>
  <si>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</si>
  <si>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</si>
  <si>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</si>
  <si>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</si>
  <si>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</si>
  <si>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</si>
  <si>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</si>
  <si>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</si>
  <si>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</si>
  <si>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</si>
  <si>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</si>
  <si>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</si>
  <si>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</si>
  <si>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</si>
  <si>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</si>
  <si>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</si>
  <si>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</si>
  <si>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</si>
  <si>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</si>
  <si>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</si>
  <si>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</si>
  <si>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</si>
  <si>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</si>
  <si>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</si>
  <si>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</si>
  <si>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</si>
  <si>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</si>
  <si>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</si>
  <si>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</si>
  <si>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</si>
  <si>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</si>
  <si>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</si>
  <si>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</si>
  <si>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</si>
  <si>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</si>
  <si>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</si>
  <si>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</si>
  <si>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</si>
  <si>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</si>
  <si>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</si>
  <si>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</si>
  <si>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</si>
  <si>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</si>
  <si>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</si>
  <si>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</si>
  <si>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</si>
  <si>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</si>
  <si>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</si>
  <si>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</si>
  <si>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</si>
  <si>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</si>
  <si>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</si>
  <si>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</si>
  <si>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</si>
  <si>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</si>
  <si>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</si>
  <si>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</si>
  <si>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</si>
  <si>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</si>
  <si>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</si>
  <si>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</si>
  <si>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</si>
  <si>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</si>
  <si>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</si>
  <si>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</si>
  <si>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</si>
  <si>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</si>
  <si>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</si>
  <si>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</si>
  <si>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</si>
  <si>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</si>
  <si>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</si>
  <si>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</si>
  <si>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</si>
  <si>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</si>
  <si>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</si>
  <si>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</si>
  <si>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</si>
  <si>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</si>
  <si>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</si>
  <si>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</si>
  <si>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</si>
  <si>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</si>
  <si>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</si>
  <si>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</si>
  <si>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</si>
  <si>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</si>
  <si>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</si>
  <si>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</si>
  <si>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</si>
  <si>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</si>
  <si>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</si>
  <si>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</si>
  <si>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</si>
  <si>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</si>
  <si>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</si>
  <si>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</si>
  <si>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</si>
  <si>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</si>
  <si>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</si>
  <si>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</si>
  <si>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</si>
  <si>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</si>
  <si>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</si>
  <si>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</si>
  <si>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</si>
  <si>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</si>
  <si>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</si>
  <si>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</si>
  <si>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</si>
  <si>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</si>
  <si>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</si>
  <si>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</si>
  <si>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</si>
  <si>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</si>
  <si>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</si>
  <si>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</si>
  <si>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</si>
  <si>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</si>
  <si>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</si>
  <si>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</si>
  <si>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</si>
  <si>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</si>
  <si>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</si>
  <si>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</si>
  <si>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</si>
  <si>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</si>
  <si>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</si>
  <si>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</si>
  <si>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</si>
  <si>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</si>
  <si>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</si>
  <si>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</si>
  <si>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</si>
  <si>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</si>
  <si>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</si>
  <si>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</si>
  <si>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</si>
  <si>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</si>
  <si>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</si>
  <si>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</si>
  <si>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</si>
  <si>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</si>
  <si>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</si>
  <si>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</si>
  <si>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</si>
  <si>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</si>
  <si>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</si>
  <si>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</si>
  <si>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</si>
  <si>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</si>
  <si>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</si>
  <si>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</si>
  <si>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</si>
  <si>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</si>
  <si>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</si>
  <si>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</si>
  <si>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</si>
  <si>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</si>
  <si>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</si>
  <si>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</si>
  <si>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</si>
  <si>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</si>
  <si>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</si>
  <si>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</si>
  <si>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</si>
  <si>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</si>
  <si>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</si>
  <si>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</si>
  <si>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</si>
  <si>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</si>
  <si>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</si>
  <si>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</si>
  <si>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</si>
  <si>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</si>
  <si>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</si>
  <si>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</si>
  <si>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</si>
  <si>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</si>
  <si>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</si>
  <si>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</si>
  <si>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</si>
  <si>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</si>
  <si>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</si>
  <si>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</si>
  <si>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</si>
  <si>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</si>
  <si>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</si>
  <si>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</si>
  <si>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</si>
  <si>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</si>
  <si>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</si>
  <si>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</si>
  <si>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</si>
  <si>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</si>
  <si>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</si>
  <si>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</si>
  <si>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</si>
  <si>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</si>
  <si>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</si>
  <si>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</si>
  <si>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</si>
  <si>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</si>
  <si>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</si>
  <si>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</si>
  <si>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</si>
  <si>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</si>
  <si>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</si>
  <si>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</si>
  <si>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</si>
  <si>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</si>
  <si>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</si>
  <si>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</si>
  <si>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</si>
  <si>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</si>
  <si>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</si>
  <si>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</si>
  <si>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</si>
  <si>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</si>
  <si>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</si>
  <si>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</si>
  <si>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</si>
  <si>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</si>
  <si>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</si>
  <si>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</si>
  <si>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</si>
  <si>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</si>
  <si>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</si>
  <si>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</si>
  <si>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</si>
  <si>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</si>
  <si>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</si>
  <si>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</si>
  <si>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</si>
  <si>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</si>
  <si>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</si>
  <si>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</si>
  <si>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</si>
  <si>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</si>
  <si>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</si>
  <si>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</si>
  <si>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</si>
  <si>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</si>
  <si>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</si>
  <si>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</si>
  <si>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</si>
  <si>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</si>
  <si>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</si>
  <si>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</si>
  <si>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</si>
  <si>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</si>
  <si>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</si>
  <si>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</si>
  <si>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</si>
  <si>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</si>
  <si>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</si>
  <si>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</si>
  <si>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</si>
  <si>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</si>
  <si>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</si>
  <si>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</si>
  <si>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</si>
  <si>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</si>
  <si>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</si>
  <si>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</si>
  <si>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</si>
  <si>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</si>
  <si>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</si>
  <si>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</si>
  <si>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</si>
  <si>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</si>
  <si>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</si>
  <si>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</si>
  <si>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</si>
  <si>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</si>
  <si>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</si>
  <si>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</si>
  <si>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</si>
  <si>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</si>
  <si>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</si>
  <si>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</si>
  <si>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</si>
  <si>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</si>
  <si>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</si>
  <si>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</si>
  <si>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</si>
  <si>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</si>
  <si>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</si>
  <si>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</si>
  <si>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</si>
  <si>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</si>
  <si>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</si>
  <si>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</si>
  <si>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</si>
  <si>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</si>
  <si>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</si>
  <si>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</si>
  <si>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</si>
  <si>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</si>
  <si>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</si>
  <si>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</si>
  <si>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</si>
  <si>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</si>
  <si>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</si>
  <si>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</si>
  <si>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</si>
  <si>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</si>
  <si>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</si>
  <si>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</si>
  <si>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</si>
  <si>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</si>
  <si>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</si>
  <si>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</si>
  <si>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</si>
  <si>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</si>
  <si>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</si>
  <si>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</si>
  <si>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</si>
  <si>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</si>
  <si>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</si>
  <si>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</si>
  <si>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</si>
  <si>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</si>
  <si>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</si>
  <si>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</si>
  <si>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</si>
  <si>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</si>
  <si>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</si>
  <si>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</si>
  <si>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</si>
  <si>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</si>
  <si>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</si>
  <si>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</si>
  <si>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</si>
  <si>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</si>
  <si>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</si>
  <si>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</si>
  <si>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</si>
  <si>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</si>
  <si>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</si>
  <si>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</si>
  <si>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</si>
  <si>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</si>
  <si>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</si>
  <si>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</si>
  <si>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</si>
  <si>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</si>
  <si>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</si>
  <si>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</si>
  <si>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</si>
  <si>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</si>
  <si>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</si>
  <si>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</si>
  <si>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</si>
  <si>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</si>
  <si>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</si>
  <si>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</si>
  <si>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</si>
  <si>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</si>
  <si>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</si>
  <si>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</si>
  <si>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</si>
  <si>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</si>
  <si>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</si>
  <si>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</si>
  <si>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</si>
  <si>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</si>
  <si>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</si>
  <si>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</si>
  <si>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</si>
  <si>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</si>
  <si>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</si>
  <si>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</si>
  <si>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</si>
  <si>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</si>
  <si>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</si>
  <si>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</si>
  <si>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</si>
  <si>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</si>
  <si>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</si>
  <si>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</si>
  <si>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</si>
  <si>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</si>
  <si>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</si>
  <si>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</si>
  <si>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</si>
  <si>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</si>
  <si>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</si>
  <si>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</si>
  <si>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</si>
  <si>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</si>
  <si>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</si>
  <si>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</si>
  <si>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</si>
  <si>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</si>
  <si>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</si>
  <si>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</si>
  <si>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</si>
  <si>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</si>
  <si>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</si>
  <si>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</si>
  <si>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</si>
  <si>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</si>
  <si>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</si>
  <si>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</si>
  <si>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</si>
  <si>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</si>
  <si>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</si>
  <si>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</si>
  <si>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</si>
  <si>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</si>
  <si>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</si>
  <si>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</si>
  <si>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</si>
  <si>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</si>
  <si>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</si>
  <si>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</si>
  <si>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</si>
  <si>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</si>
  <si>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</si>
  <si>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</si>
  <si>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</si>
  <si>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</si>
  <si>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</si>
  <si>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</si>
  <si>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</si>
  <si>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</si>
  <si>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</si>
  <si>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</si>
  <si>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</si>
  <si>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</si>
  <si>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</si>
  <si>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</si>
  <si>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</si>
  <si>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</si>
  <si>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</si>
  <si>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</si>
  <si>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</si>
  <si>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</si>
  <si>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</si>
  <si>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</si>
  <si>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</si>
  <si>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</si>
  <si>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</si>
  <si>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</si>
  <si>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</si>
  <si>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</si>
  <si>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</si>
  <si>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</si>
  <si>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</si>
  <si>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</si>
  <si>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</si>
  <si>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</si>
  <si>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</si>
  <si>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</si>
  <si>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</si>
  <si>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</si>
  <si>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</si>
  <si>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</si>
  <si>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</si>
  <si>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</si>
  <si>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</si>
  <si>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</si>
  <si>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</si>
  <si>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</si>
  <si>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</si>
  <si>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</si>
  <si>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</si>
  <si>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</si>
  <si>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</si>
  <si>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</si>
  <si>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</si>
  <si>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</si>
  <si>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</si>
  <si>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</si>
  <si>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</si>
  <si>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</si>
  <si>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</si>
  <si>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</si>
  <si>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</si>
  <si>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</si>
  <si>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</si>
  <si>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</si>
  <si>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</si>
  <si>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</si>
  <si>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</si>
  <si>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</si>
  <si>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</si>
  <si>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</si>
  <si>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</si>
  <si>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</si>
  <si>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</si>
  <si>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</si>
  <si>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</si>
  <si>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</si>
  <si>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</si>
  <si>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</si>
  <si>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</si>
  <si>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</si>
  <si>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</si>
  <si>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</si>
  <si>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</si>
  <si>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</si>
  <si>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</si>
  <si>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</si>
  <si>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</si>
  <si>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</si>
  <si>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</si>
  <si>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</si>
  <si>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</si>
  <si>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</si>
  <si>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</si>
  <si>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</si>
  <si>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</si>
  <si>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</si>
  <si>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</si>
  <si>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</si>
  <si>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</si>
  <si>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</si>
  <si>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</si>
  <si>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</si>
  <si>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</si>
  <si>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</si>
  <si>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</si>
  <si>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</si>
  <si>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</si>
  <si>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</si>
  <si>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</si>
  <si>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</si>
  <si>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</si>
  <si>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</si>
  <si>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</si>
  <si>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</si>
  <si>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</si>
  <si>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</si>
  <si>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</si>
  <si>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</si>
  <si>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</si>
  <si>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</si>
  <si>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</si>
  <si>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</si>
  <si>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</si>
  <si>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</si>
  <si>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</si>
  <si>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</si>
  <si>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</si>
  <si>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</si>
  <si>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</si>
  <si>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</si>
  <si>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</si>
  <si>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</si>
  <si>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</si>
  <si>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</si>
  <si>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</si>
  <si>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</si>
  <si>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</si>
  <si>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</si>
  <si>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</si>
  <si>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</si>
  <si>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</si>
  <si>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</si>
  <si>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</si>
  <si>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</si>
  <si>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</si>
  <si>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</si>
  <si>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</si>
  <si>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</si>
  <si>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</si>
  <si>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</si>
  <si>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</si>
  <si>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</si>
  <si>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</si>
  <si>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</si>
  <si>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</si>
  <si>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</si>
  <si>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</si>
  <si>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</si>
  <si>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</si>
  <si>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</si>
  <si>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</si>
  <si>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</si>
  <si>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</si>
  <si>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</si>
  <si>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</si>
  <si>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</si>
  <si>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</si>
  <si>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</si>
  <si>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</si>
  <si>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</si>
  <si>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</si>
  <si>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</si>
  <si>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</si>
  <si>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</si>
  <si>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</si>
  <si>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</si>
  <si>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</si>
  <si>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</si>
  <si>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</si>
  <si>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</si>
  <si>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</si>
  <si>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</si>
  <si>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</si>
  <si>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</si>
  <si>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</si>
  <si>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</si>
  <si>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</si>
  <si>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</si>
  <si>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</si>
  <si>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</si>
  <si>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</si>
  <si>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</si>
  <si>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</si>
  <si>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</si>
  <si>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</si>
  <si>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</si>
  <si>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</si>
  <si>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</si>
  <si>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</si>
  <si>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</si>
  <si>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</si>
  <si>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</si>
  <si>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</si>
  <si>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</si>
  <si>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</si>
  <si>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</si>
  <si>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</si>
  <si>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</si>
  <si>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</si>
  <si>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</si>
  <si>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</si>
  <si>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</si>
  <si>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</si>
  <si>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</si>
  <si>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</si>
  <si>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</si>
  <si>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</si>
  <si>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</si>
  <si>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</si>
  <si>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</si>
  <si>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</si>
  <si>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</si>
  <si>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</si>
  <si>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</si>
  <si>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</si>
  <si>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</si>
  <si>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</si>
  <si>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</si>
  <si>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</si>
  <si>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</si>
  <si>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</si>
  <si>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</si>
  <si>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</si>
  <si>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</si>
  <si>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</si>
  <si>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</si>
  <si>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</si>
  <si>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</si>
  <si>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</si>
  <si>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</si>
  <si>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</si>
  <si>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</si>
  <si>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</si>
  <si>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</si>
  <si>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</si>
  <si>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</si>
  <si>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</si>
  <si>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</si>
  <si>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</si>
  <si>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</si>
  <si>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</si>
  <si>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</si>
  <si>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</si>
  <si>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</si>
  <si>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</si>
  <si>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</si>
  <si>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</si>
  <si>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</si>
  <si>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</si>
  <si>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</si>
  <si>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</si>
  <si>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</si>
  <si>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</si>
  <si>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</si>
  <si>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</si>
  <si>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</si>
  <si>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</si>
  <si>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</si>
  <si>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</si>
  <si>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</si>
  <si>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</si>
  <si>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</si>
  <si>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</si>
  <si>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</si>
  <si>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</si>
  <si>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</si>
  <si>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</si>
  <si>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</si>
  <si>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</si>
  <si>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</si>
  <si>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</si>
  <si>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</si>
  <si>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</si>
  <si>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</si>
  <si>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</si>
  <si>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</si>
  <si>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</si>
  <si>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</si>
  <si>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</si>
  <si>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</si>
  <si>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</si>
  <si>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</si>
  <si>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</si>
  <si>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</si>
  <si>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</si>
  <si>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</si>
  <si>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</si>
  <si>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</si>
  <si>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</si>
  <si>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</si>
  <si>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</si>
  <si>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</si>
  <si>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</si>
  <si>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</si>
  <si>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</si>
  <si>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</si>
  <si>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</si>
  <si>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</si>
  <si>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</si>
  <si>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</si>
  <si>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</si>
  <si>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</si>
  <si>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</si>
  <si>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</si>
  <si>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</si>
  <si>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</si>
  <si>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</si>
  <si>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</si>
  <si>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</si>
  <si>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</si>
  <si>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</si>
  <si>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</si>
  <si>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</si>
  <si>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</si>
  <si>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</si>
  <si>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</si>
  <si>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</si>
  <si>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</si>
  <si>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</si>
  <si>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</si>
  <si>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</si>
  <si>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</si>
  <si>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</si>
  <si>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</si>
  <si>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</si>
  <si>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</si>
  <si>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</si>
  <si>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</si>
  <si>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</si>
  <si>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</si>
  <si>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</si>
  <si>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</si>
  <si>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</si>
  <si>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</si>
  <si>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</si>
  <si>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</si>
  <si>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</si>
  <si>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</si>
  <si>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</si>
  <si>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</si>
  <si>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</si>
  <si>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</si>
  <si>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</si>
  <si>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</si>
  <si>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</si>
  <si>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</si>
  <si>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</si>
  <si>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</si>
  <si>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</si>
  <si>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</si>
  <si>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</si>
  <si>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</si>
  <si>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</si>
  <si>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</si>
  <si>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</si>
  <si>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</si>
  <si>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</si>
  <si>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</si>
  <si>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</si>
  <si>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</si>
  <si>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</si>
  <si>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</si>
  <si>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</si>
  <si>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</si>
  <si>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</si>
  <si>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</si>
  <si>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</si>
  <si>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</si>
  <si>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</si>
  <si>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</si>
  <si>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</si>
  <si>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</si>
  <si>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</si>
  <si>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</si>
  <si>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</si>
  <si>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</si>
  <si>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</si>
  <si>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</si>
  <si>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</si>
  <si>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</si>
  <si>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</si>
  <si>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</si>
  <si>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</si>
  <si>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</si>
  <si>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</si>
  <si>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</si>
  <si>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</si>
  <si>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</si>
  <si>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</si>
  <si>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</si>
  <si>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</si>
  <si>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</si>
  <si>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</si>
  <si>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</si>
  <si>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</si>
  <si>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</si>
  <si>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</si>
  <si>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</si>
  <si>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</si>
  <si>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</si>
  <si>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</si>
  <si>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</si>
  <si>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</si>
  <si>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</si>
  <si>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</si>
  <si>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</si>
  <si>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</si>
  <si>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</si>
  <si>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</si>
  <si>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</si>
  <si>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</si>
  <si>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</si>
  <si>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</si>
  <si>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</si>
  <si>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</si>
  <si>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</si>
  <si>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</si>
  <si>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</si>
  <si>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</si>
  <si>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</si>
  <si>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</si>
  <si>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</si>
  <si>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</si>
  <si>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</si>
  <si>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</si>
  <si>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</si>
  <si>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</si>
  <si>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</si>
  <si>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</si>
  <si>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</si>
  <si>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</si>
  <si>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</si>
  <si>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</si>
  <si>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</si>
  <si>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</si>
  <si>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</si>
  <si>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</si>
  <si>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</si>
  <si>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</si>
  <si>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</si>
  <si>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</si>
  <si>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</si>
  <si>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</si>
  <si>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</si>
  <si>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</si>
  <si>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</si>
  <si>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</si>
  <si>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</si>
  <si>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</si>
  <si>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</si>
  <si>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</si>
  <si>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</si>
  <si>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</si>
  <si>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</si>
  <si>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</si>
  <si>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</si>
  <si>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</si>
  <si>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</si>
  <si>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</si>
  <si>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</si>
  <si>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</si>
  <si>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</si>
  <si>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</si>
  <si>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</si>
  <si>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</si>
  <si>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</si>
  <si>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</si>
  <si>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</si>
  <si>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</si>
  <si>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</si>
  <si>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</si>
  <si>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</si>
  <si>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</si>
  <si>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</si>
  <si>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</si>
  <si>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</si>
  <si>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</si>
  <si>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</si>
  <si>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</si>
  <si>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</si>
  <si>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</si>
  <si>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</si>
  <si>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</si>
  <si>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</si>
  <si>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</si>
  <si>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</si>
  <si>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</si>
  <si>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</si>
  <si>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</si>
  <si>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</si>
  <si>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</si>
  <si>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</si>
  <si>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</si>
  <si>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</si>
  <si>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</si>
  <si>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</si>
  <si>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</si>
  <si>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</si>
  <si>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</si>
  <si>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</si>
  <si>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</si>
  <si>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</si>
  <si>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</si>
  <si>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</si>
  <si>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</si>
  <si>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</si>
  <si>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</si>
  <si>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</si>
  <si>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</si>
  <si>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</si>
  <si>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</si>
  <si>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</si>
  <si>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</si>
  <si>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</si>
  <si>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</si>
  <si>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</si>
  <si>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</si>
  <si>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</si>
  <si>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</si>
  <si>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</si>
  <si>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</si>
  <si>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</si>
  <si>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</si>
  <si>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</si>
  <si>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</si>
  <si>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</si>
  <si>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</si>
  <si>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</si>
  <si>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</si>
  <si>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</si>
  <si>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</si>
  <si>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</si>
  <si>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</si>
  <si>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</si>
  <si>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</si>
  <si>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</si>
  <si>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</si>
  <si>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</si>
  <si>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</si>
  <si>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</si>
  <si>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</si>
  <si>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</si>
  <si>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</si>
  <si>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</si>
  <si>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</si>
  <si>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</si>
  <si>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</si>
  <si>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</si>
  <si>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</si>
  <si>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</si>
  <si>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</si>
  <si>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</si>
  <si>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</si>
  <si>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</si>
  <si>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</si>
  <si>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</si>
  <si>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</si>
  <si>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</si>
  <si>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</si>
  <si>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</si>
  <si>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</si>
  <si>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</si>
  <si>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</si>
  <si>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</si>
  <si>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</si>
  <si>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</si>
  <si>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</si>
  <si>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</si>
  <si>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</si>
  <si>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</si>
  <si>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</si>
  <si>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</si>
  <si>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</si>
  <si>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</si>
  <si>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</si>
  <si>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</si>
  <si>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</si>
  <si>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</si>
  <si>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</si>
  <si>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</si>
  <si>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</si>
  <si>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</si>
  <si>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</si>
  <si>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</si>
  <si>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</si>
  <si>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</si>
  <si>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</si>
  <si>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</si>
  <si>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</si>
  <si>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</si>
  <si>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</si>
  <si>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</si>
  <si>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</si>
  <si>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</si>
  <si>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</si>
  <si>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</si>
  <si>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</si>
  <si>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</si>
  <si>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</si>
  <si>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</si>
  <si>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</si>
  <si>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</si>
  <si>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</si>
  <si>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</si>
  <si>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</si>
  <si>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</si>
  <si>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</si>
  <si>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</si>
  <si>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</si>
  <si>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</si>
  <si>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</si>
  <si>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</si>
  <si>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</si>
  <si>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</si>
  <si>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</si>
  <si>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</si>
  <si>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</si>
  <si>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</si>
  <si>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</si>
  <si>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</si>
  <si>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</si>
  <si>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</si>
  <si>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</si>
  <si>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</si>
  <si>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</si>
  <si>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</si>
  <si>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</si>
  <si>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</si>
  <si>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</si>
  <si>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</si>
  <si>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</si>
  <si>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</si>
  <si>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</si>
  <si>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</si>
  <si>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</si>
  <si>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</si>
  <si>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</si>
  <si>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</si>
  <si>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</si>
  <si>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</si>
  <si>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</si>
  <si>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</si>
  <si>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</si>
  <si>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</si>
  <si>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</si>
  <si>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</si>
  <si>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</si>
  <si>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</si>
  <si>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</si>
  <si>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</si>
  <si>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</si>
  <si>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</si>
  <si>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</si>
  <si>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</si>
  <si>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</si>
  <si>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</si>
  <si>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</si>
  <si>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</si>
  <si>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</si>
  <si>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</si>
  <si>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</si>
  <si>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</si>
  <si>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</si>
  <si>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</si>
  <si>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</si>
  <si>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</si>
  <si>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</si>
  <si>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</si>
  <si>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</si>
  <si>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</si>
  <si>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</si>
  <si>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</si>
  <si>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</si>
  <si>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</si>
  <si>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</si>
  <si>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</si>
  <si>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</si>
  <si>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</si>
  <si>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</si>
  <si>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</si>
  <si>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</si>
  <si>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</si>
  <si>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</si>
  <si>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</si>
  <si>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</si>
  <si>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</si>
  <si>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</si>
  <si>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</si>
  <si>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</si>
  <si>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</si>
  <si>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</si>
  <si>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</si>
  <si>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</si>
  <si>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</si>
  <si>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</si>
  <si>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</si>
  <si>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</si>
  <si>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</si>
  <si>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</si>
  <si>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</si>
  <si>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</si>
  <si>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</si>
  <si>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</si>
  <si>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</si>
  <si>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</si>
  <si>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</si>
  <si>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</si>
  <si>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</si>
  <si>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</si>
  <si>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</si>
  <si>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</si>
  <si>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</si>
  <si>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</si>
  <si>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</si>
  <si>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</si>
  <si>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</si>
  <si>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</si>
  <si>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</si>
  <si>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</si>
  <si>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</si>
  <si>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</si>
  <si>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</si>
  <si>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</si>
  <si>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</si>
  <si>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</si>
  <si>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</si>
  <si>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</si>
  <si>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</si>
  <si>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</si>
  <si>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</si>
  <si>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</si>
  <si>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</si>
  <si>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</si>
  <si>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</si>
  <si>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</si>
  <si>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</si>
  <si>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</si>
  <si>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</si>
  <si>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</si>
  <si>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</si>
  <si>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</si>
  <si>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</si>
  <si>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</si>
  <si>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</si>
  <si>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</si>
  <si>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</si>
  <si>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</si>
  <si>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</si>
  <si>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</si>
  <si>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</si>
  <si>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</si>
  <si>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</si>
  <si>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</si>
  <si>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</si>
  <si>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</si>
  <si>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</si>
  <si>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</si>
  <si>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</si>
  <si>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</si>
  <si>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</si>
  <si>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</si>
  <si>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</si>
  <si>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</si>
  <si>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</si>
  <si>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</si>
  <si>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</si>
  <si>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</si>
  <si>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</si>
  <si>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</si>
  <si>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</si>
  <si>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</si>
  <si>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</si>
  <si>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</si>
  <si>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</si>
  <si>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</si>
  <si>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</si>
  <si>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</si>
  <si>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</si>
  <si>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</si>
  <si>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</si>
  <si>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</si>
  <si>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</si>
  <si>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</si>
  <si>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</si>
  <si>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</si>
  <si>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</si>
  <si>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</si>
  <si>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</si>
  <si>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</si>
  <si>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</si>
  <si>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</si>
  <si>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</si>
  <si>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</si>
  <si>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</si>
  <si>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</si>
  <si>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</si>
  <si>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</si>
  <si>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</si>
  <si>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</si>
  <si>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</si>
  <si>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</si>
  <si>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</si>
  <si>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</si>
  <si>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</si>
  <si>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</si>
  <si>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</si>
  <si>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</si>
  <si>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</si>
  <si>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</si>
  <si>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</si>
  <si>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</si>
  <si>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</si>
  <si>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</si>
  <si>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</si>
  <si>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</si>
  <si>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</si>
  <si>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</si>
  <si>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</si>
  <si>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</si>
  <si>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</si>
  <si>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</si>
  <si>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</si>
  <si>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</si>
  <si>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</si>
  <si>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</si>
  <si>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</si>
  <si>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</si>
  <si>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</si>
  <si>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</si>
  <si>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</si>
  <si>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</si>
  <si>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</si>
  <si>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</si>
  <si>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</si>
  <si>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</si>
  <si>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</si>
  <si>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</si>
  <si>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</si>
  <si>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</si>
  <si>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</si>
  <si>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</si>
  <si>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</si>
  <si>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</si>
  <si>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</si>
  <si>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</si>
  <si>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</si>
  <si>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</si>
  <si>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</si>
  <si>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</si>
  <si>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</si>
  <si>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</si>
  <si>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</si>
  <si>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</si>
  <si>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</si>
  <si>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</si>
  <si>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</si>
  <si>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</si>
  <si>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</si>
  <si>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</si>
  <si>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</si>
  <si>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</si>
  <si>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</si>
  <si>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</si>
  <si>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</si>
  <si>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</si>
  <si>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</si>
  <si>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</si>
  <si>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</si>
  <si>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</si>
  <si>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</si>
  <si>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</si>
  <si>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</si>
  <si>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</si>
  <si>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</si>
  <si>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</si>
  <si>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</si>
  <si>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</si>
  <si>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</si>
  <si>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</si>
  <si>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</si>
  <si>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</si>
  <si>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</si>
  <si>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</si>
  <si>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</si>
  <si>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</si>
  <si>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</si>
  <si>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</si>
  <si>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</si>
  <si>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</si>
  <si>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</si>
  <si>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</si>
  <si>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</si>
  <si>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</si>
  <si>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</si>
  <si>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</si>
  <si>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</si>
  <si>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</si>
  <si>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</si>
  <si>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</si>
  <si>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</si>
  <si>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</si>
  <si>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</si>
  <si>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</si>
  <si>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</si>
  <si>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</si>
  <si>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</si>
  <si>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</si>
  <si>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</si>
  <si>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</si>
  <si>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</si>
  <si>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</si>
  <si>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</si>
  <si>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</si>
  <si>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</si>
  <si>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</si>
  <si>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</si>
  <si>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</si>
  <si>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</si>
  <si>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</si>
  <si>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</si>
  <si>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</si>
  <si>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</si>
  <si>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</si>
  <si>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</si>
  <si>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</si>
  <si>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</si>
  <si>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</si>
  <si>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</si>
  <si>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</si>
  <si>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</si>
  <si>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</si>
  <si>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</si>
  <si>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</si>
  <si>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</si>
  <si>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</si>
  <si>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</si>
  <si>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</si>
  <si>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</si>
  <si>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</si>
  <si>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</si>
  <si>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</si>
  <si>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</si>
  <si>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</si>
  <si>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</si>
  <si>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</si>
  <si>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</si>
  <si>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</si>
  <si>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</si>
  <si>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</si>
  <si>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</si>
  <si>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</si>
  <si>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</si>
  <si>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</si>
  <si>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</si>
  <si>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</si>
  <si>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</si>
  <si>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</si>
  <si>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</si>
  <si>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</si>
  <si>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</si>
  <si>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</si>
  <si>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</si>
  <si>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</si>
  <si>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</si>
  <si>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</si>
  <si>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</si>
  <si>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</si>
  <si>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</si>
  <si>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</si>
  <si>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</si>
  <si>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</si>
  <si>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</si>
  <si>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</si>
  <si>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</si>
  <si>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</si>
  <si>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</si>
  <si>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</si>
  <si>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</si>
  <si>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</si>
  <si>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</si>
  <si>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</si>
  <si>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</si>
  <si>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</si>
  <si>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</si>
  <si>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</si>
  <si>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</si>
  <si>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</si>
  <si>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</si>
  <si>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</si>
  <si>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</si>
  <si>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</si>
  <si>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</si>
  <si>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</si>
  <si>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</si>
  <si>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</si>
  <si>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</si>
  <si>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</si>
  <si>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</si>
  <si>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</si>
  <si>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</si>
  <si>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</si>
  <si>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</si>
  <si>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</si>
  <si>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</si>
  <si>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</si>
  <si>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</si>
  <si>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</si>
  <si>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</si>
  <si>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</si>
  <si>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</si>
  <si>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</si>
  <si>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</si>
  <si>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</si>
  <si>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</si>
  <si>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</si>
  <si>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</si>
  <si>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</si>
  <si>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</si>
  <si>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</si>
  <si>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</si>
  <si>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</si>
  <si>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</si>
  <si>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</si>
  <si>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</si>
  <si>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</si>
  <si>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</si>
  <si>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</si>
  <si>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</si>
  <si>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</si>
  <si>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</si>
  <si>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</si>
  <si>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</si>
  <si>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</si>
  <si>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</si>
  <si>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</si>
  <si>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</si>
  <si>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</si>
  <si>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</si>
  <si>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</si>
  <si>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</si>
  <si>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</si>
  <si>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</si>
  <si>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</si>
  <si>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</si>
  <si>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</si>
  <si>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</si>
  <si>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</si>
  <si>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</si>
  <si>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</si>
  <si>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</si>
  <si>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</si>
  <si>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</si>
  <si>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</si>
  <si>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</si>
  <si>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</si>
  <si>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</si>
  <si>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</si>
  <si>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</si>
  <si>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</si>
  <si>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</si>
  <si>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</si>
  <si>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</si>
  <si>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</si>
  <si>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</si>
  <si>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</si>
  <si>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</si>
  <si>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</si>
  <si>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</si>
  <si>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</si>
  <si>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</si>
  <si>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</si>
  <si>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</si>
  <si>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</si>
  <si>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</si>
  <si>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</si>
  <si>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</si>
  <si>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</si>
  <si>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</si>
  <si>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</si>
  <si>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</si>
  <si>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</si>
  <si>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</si>
  <si>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</si>
  <si>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</si>
  <si>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</si>
  <si>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</si>
  <si>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</si>
  <si>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</si>
  <si>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</si>
  <si>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</si>
  <si>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</si>
  <si>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</si>
  <si>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</si>
  <si>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</si>
  <si>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</si>
  <si>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</si>
  <si>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</si>
  <si>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</si>
  <si>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</si>
  <si>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</si>
  <si>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</si>
  <si>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</si>
  <si>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</si>
  <si>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</si>
  <si>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</si>
  <si>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</si>
  <si>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</si>
  <si>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</si>
  <si>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</si>
  <si>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</si>
  <si>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</si>
  <si>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</si>
  <si>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</si>
  <si>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</si>
  <si>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</si>
  <si>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</si>
  <si>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</si>
  <si>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</si>
  <si>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</si>
  <si>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</si>
  <si>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</si>
  <si>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</si>
  <si>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</si>
  <si>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</si>
  <si>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</si>
  <si>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</si>
  <si>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</si>
  <si>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</si>
  <si>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</si>
  <si>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</si>
  <si>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</si>
  <si>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</si>
  <si>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</si>
  <si>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</si>
  <si>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</si>
  <si>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</si>
  <si>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</si>
  <si>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</si>
  <si>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</si>
  <si>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</si>
  <si>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</si>
  <si>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</si>
  <si>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</si>
  <si>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</si>
  <si>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</si>
  <si>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</si>
  <si>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</si>
  <si>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</si>
  <si>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</si>
  <si>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</si>
  <si>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</si>
  <si>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</si>
  <si>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</si>
  <si>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</si>
  <si>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</si>
  <si>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</si>
  <si>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</si>
  <si>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</si>
  <si>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</si>
  <si>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</si>
  <si>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</si>
  <si>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</si>
  <si>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</si>
  <si>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</si>
  <si>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</si>
  <si>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</si>
  <si>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</si>
  <si>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</si>
  <si>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</si>
  <si>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</si>
  <si>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</si>
  <si>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</si>
  <si>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</si>
  <si>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</si>
  <si>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</si>
  <si>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</si>
  <si>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</si>
  <si>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</si>
  <si>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</si>
  <si>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</si>
  <si>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</si>
  <si>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</si>
  <si>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</si>
  <si>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</si>
  <si>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</si>
  <si>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</si>
  <si>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</si>
  <si>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</si>
  <si>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</si>
  <si>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</si>
  <si>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</si>
  <si>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</si>
  <si>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</si>
  <si>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</si>
  <si>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</si>
  <si>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</si>
  <si>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</si>
  <si>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</si>
  <si>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</si>
  <si>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</si>
  <si>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</si>
  <si>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</si>
  <si>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</si>
  <si>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</si>
  <si>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</si>
  <si>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</si>
  <si>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</si>
  <si>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</si>
  <si>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</si>
  <si>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</si>
  <si>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</si>
  <si>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</si>
  <si>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</si>
  <si>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</si>
  <si>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</si>
  <si>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</si>
  <si>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</si>
  <si>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</si>
  <si>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</si>
  <si>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</si>
  <si>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</si>
  <si>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</si>
  <si>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</si>
  <si>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</si>
  <si>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</si>
  <si>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</si>
  <si>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</si>
  <si>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</si>
  <si>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</si>
  <si>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</si>
  <si>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</si>
  <si>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</si>
  <si>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</si>
  <si>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</si>
  <si>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</si>
  <si>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</si>
  <si>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</si>
  <si>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</si>
  <si>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</si>
  <si>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</si>
  <si>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</si>
  <si>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</si>
  <si>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</si>
  <si>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</si>
  <si>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</si>
  <si>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</si>
  <si>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</si>
  <si>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</si>
  <si>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</si>
  <si>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</si>
  <si>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</si>
  <si>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</si>
  <si>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</si>
  <si>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</si>
  <si>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</si>
  <si>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</si>
  <si>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</si>
  <si>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</si>
  <si>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</si>
  <si>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</si>
  <si>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</si>
  <si>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</si>
  <si>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</si>
  <si>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</si>
  <si>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</si>
  <si>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</si>
  <si>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</si>
  <si>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</si>
  <si>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</si>
  <si>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</si>
  <si>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</si>
  <si>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</si>
  <si>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</si>
  <si>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</si>
  <si>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</si>
  <si>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</si>
  <si>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</si>
  <si>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</si>
  <si>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</si>
  <si>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</si>
  <si>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</si>
  <si>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</si>
  <si>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</si>
  <si>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</si>
  <si>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</si>
  <si>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</si>
  <si>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</si>
  <si>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</si>
  <si>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</si>
  <si>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</si>
  <si>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</si>
  <si>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</si>
  <si>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</si>
  <si>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</si>
  <si>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</si>
  <si>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</si>
  <si>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</si>
  <si>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</si>
  <si>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</si>
  <si>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</si>
  <si>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</si>
  <si>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</si>
  <si>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</si>
  <si>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</si>
  <si>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</si>
  <si>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</si>
  <si>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</si>
  <si>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</si>
  <si>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</si>
  <si>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</si>
  <si>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</si>
  <si>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</si>
  <si>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</si>
  <si>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</si>
  <si>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</si>
  <si>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</si>
  <si>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</si>
  <si>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</si>
  <si>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</si>
  <si>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</si>
  <si>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</si>
  <si>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</si>
  <si>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</si>
  <si>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</si>
  <si>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</si>
  <si>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</si>
  <si>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</si>
  <si>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</si>
  <si>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</si>
  <si>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</si>
  <si>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</si>
  <si>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</si>
  <si>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</si>
  <si>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</si>
  <si>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</si>
  <si>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</si>
  <si>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</si>
  <si>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</si>
  <si>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</si>
  <si>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</si>
  <si>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</si>
  <si>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</si>
  <si>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</si>
  <si>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</si>
  <si>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</si>
  <si>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</si>
  <si>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</si>
  <si>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</si>
  <si>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</si>
  <si>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</si>
  <si>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</si>
  <si>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</si>
  <si>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</si>
  <si>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</si>
  <si>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</si>
  <si>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</si>
  <si>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</si>
  <si>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</si>
  <si>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</si>
  <si>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</si>
  <si>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</si>
  <si>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</si>
  <si>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</si>
  <si>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</si>
  <si>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</si>
  <si>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</si>
  <si>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</si>
  <si>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</si>
  <si>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</si>
  <si>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</si>
  <si>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</si>
  <si>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</si>
  <si>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</si>
  <si>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</si>
  <si>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</si>
  <si>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</si>
  <si>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</si>
  <si>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</si>
  <si>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</si>
  <si>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</si>
  <si>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</si>
  <si>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</si>
  <si>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</si>
  <si>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</si>
  <si>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</si>
  <si>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</si>
  <si>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</si>
  <si>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</si>
  <si>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</si>
  <si>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</si>
  <si>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</si>
  <si>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</si>
  <si>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</si>
  <si>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</si>
  <si>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</si>
  <si>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</si>
  <si>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</si>
  <si>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</si>
  <si>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</si>
  <si>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</si>
  <si>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</si>
  <si>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</si>
  <si>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</si>
  <si>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</si>
  <si>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</si>
  <si>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</si>
  <si>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</si>
  <si>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</si>
  <si>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</si>
  <si>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</si>
  <si>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</si>
  <si>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</si>
  <si>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</si>
  <si>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</si>
  <si>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</si>
  <si>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</si>
  <si>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</si>
  <si>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</si>
  <si>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</si>
  <si>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</si>
  <si>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</si>
  <si>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</si>
  <si>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</si>
  <si>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</si>
  <si>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</si>
  <si>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</si>
  <si>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</si>
  <si>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</si>
  <si>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</si>
  <si>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</si>
  <si>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</si>
  <si>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</si>
  <si>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</si>
  <si>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</si>
  <si>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</si>
  <si>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</si>
  <si>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</si>
  <si>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</si>
  <si>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</si>
  <si>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</si>
  <si>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</si>
  <si>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</si>
  <si>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</si>
  <si>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</si>
  <si>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</si>
  <si>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</si>
  <si>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</si>
  <si>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</si>
  <si>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</si>
  <si>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</si>
  <si>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</si>
  <si>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</si>
  <si>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</si>
  <si>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</si>
  <si>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</si>
  <si>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</si>
  <si>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</si>
  <si>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</si>
  <si>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</si>
  <si>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</si>
  <si>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</si>
  <si>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</si>
  <si>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</si>
  <si>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</si>
  <si>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</si>
  <si>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</si>
  <si>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</si>
  <si>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</si>
  <si>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</si>
  <si>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</si>
  <si>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</si>
  <si>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</si>
  <si>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</si>
  <si>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</si>
  <si>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</si>
  <si>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</si>
  <si>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</si>
  <si>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</si>
  <si>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</si>
  <si>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</si>
  <si>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</si>
  <si>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</si>
  <si>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</si>
  <si>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</si>
  <si>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</si>
  <si>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</si>
  <si>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</si>
  <si>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</si>
  <si>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</si>
  <si>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</si>
  <si>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</si>
  <si>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</si>
  <si>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</si>
  <si>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</si>
  <si>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</si>
  <si>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</si>
  <si>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</si>
  <si>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</si>
  <si>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</si>
  <si>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</si>
  <si>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</si>
  <si>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</si>
  <si>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</si>
  <si>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</si>
  <si>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</si>
  <si>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</si>
  <si>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</si>
  <si>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</si>
  <si>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</si>
  <si>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</si>
  <si>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</si>
  <si>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</si>
  <si>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</si>
  <si>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</si>
  <si>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</si>
  <si>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</si>
  <si>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</si>
  <si>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</si>
  <si>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</si>
  <si>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</si>
  <si>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</si>
  <si>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</si>
  <si>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</si>
  <si>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</si>
  <si>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</si>
  <si>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</si>
  <si>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</si>
  <si>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</si>
  <si>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</si>
  <si>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</si>
  <si>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</si>
  <si>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</si>
  <si>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</si>
  <si>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</si>
  <si>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</si>
  <si>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</si>
  <si>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</si>
  <si>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</si>
  <si>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</si>
  <si>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</si>
  <si>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</si>
  <si>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</si>
  <si>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</si>
  <si>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</si>
  <si>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</si>
  <si>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</si>
  <si>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</si>
  <si>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</si>
  <si>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</si>
  <si>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</si>
  <si>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</si>
  <si>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</si>
  <si>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</si>
  <si>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</si>
  <si>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</si>
  <si>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</si>
  <si>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</si>
  <si>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</si>
  <si>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</si>
  <si>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</si>
  <si>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</si>
  <si>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</si>
  <si>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</si>
  <si>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</si>
  <si>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</si>
  <si>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</si>
  <si>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</si>
  <si>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</si>
  <si>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</si>
  <si>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</si>
  <si>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</si>
  <si>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</si>
  <si>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</si>
  <si>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</si>
  <si>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</si>
  <si>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</si>
  <si>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</si>
  <si>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</si>
  <si>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</si>
  <si>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</si>
  <si>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</si>
  <si>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</si>
  <si>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</si>
  <si>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</si>
  <si>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</si>
  <si>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</si>
  <si>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</si>
  <si>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</si>
  <si>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</si>
  <si>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</si>
  <si>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</si>
  <si>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</si>
  <si>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</si>
  <si>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</si>
  <si>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</si>
  <si>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</si>
  <si>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</si>
  <si>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</si>
  <si>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</si>
  <si>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</si>
  <si>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</si>
  <si>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</si>
  <si>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</si>
  <si>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</si>
  <si>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</si>
  <si>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</si>
  <si>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</si>
  <si>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</si>
  <si>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</si>
  <si>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</si>
  <si>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</si>
  <si>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</si>
  <si>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</si>
  <si>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</si>
  <si>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</si>
  <si>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</si>
  <si>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</si>
  <si>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</si>
  <si>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</si>
  <si>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</si>
  <si>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</si>
  <si>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</si>
  <si>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</si>
  <si>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</si>
  <si>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</si>
  <si>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</si>
  <si>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</si>
  <si>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</si>
  <si>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</si>
  <si>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</si>
  <si>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</si>
  <si>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</si>
  <si>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</si>
  <si>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</si>
  <si>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</si>
  <si>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</si>
  <si>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</si>
  <si>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</si>
  <si>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</si>
  <si>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</si>
  <si>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</si>
  <si>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</si>
  <si>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</si>
  <si>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</si>
  <si>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</si>
  <si>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</si>
  <si>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</si>
  <si>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</si>
  <si>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</si>
  <si>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</si>
  <si>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</si>
  <si>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</si>
  <si>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</si>
  <si>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</si>
  <si>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</si>
  <si>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</si>
  <si>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</si>
  <si>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</si>
  <si>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</si>
  <si>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</si>
  <si>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</si>
  <si>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</si>
  <si>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</si>
  <si>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</si>
  <si>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</si>
  <si>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</si>
  <si>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</si>
  <si>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</si>
  <si>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</si>
  <si>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</si>
  <si>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</si>
  <si>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</si>
  <si>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</si>
  <si>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</si>
  <si>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</si>
  <si>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</si>
  <si>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</si>
  <si>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</si>
  <si>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</si>
  <si>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</si>
  <si>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</si>
  <si>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</si>
  <si>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</si>
  <si>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</si>
  <si>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</si>
  <si>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</si>
  <si>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</si>
  <si>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</si>
  <si>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</si>
  <si>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</si>
  <si>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</si>
  <si>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</si>
  <si>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</si>
  <si>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</si>
  <si>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</si>
  <si>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</si>
  <si>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</si>
  <si>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</si>
  <si>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</si>
  <si>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</si>
  <si>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</si>
  <si>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</si>
  <si>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</si>
  <si>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</si>
  <si>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</si>
  <si>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</si>
  <si>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</si>
  <si>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</si>
  <si>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</si>
  <si>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</si>
  <si>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</si>
  <si>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</si>
  <si>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</si>
  <si>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</si>
  <si>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</si>
  <si>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</si>
  <si>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</si>
  <si>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</si>
  <si>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</si>
  <si>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</si>
  <si>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</si>
  <si>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</si>
  <si>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</si>
  <si>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</si>
  <si>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</si>
  <si>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</si>
  <si>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</si>
  <si>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</si>
  <si>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</si>
  <si>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</si>
  <si>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</si>
  <si>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</si>
  <si>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</si>
  <si>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</si>
  <si>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</si>
  <si>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</si>
  <si>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</si>
  <si>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</si>
  <si>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</si>
  <si>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</si>
  <si>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</si>
  <si>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</si>
  <si>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</si>
  <si>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</si>
  <si>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</si>
  <si>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</si>
  <si>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</si>
  <si>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</si>
  <si>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</si>
  <si>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</si>
  <si>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</si>
  <si>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</si>
  <si>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</si>
  <si>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</si>
  <si>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</si>
  <si>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</si>
  <si>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</si>
  <si>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</si>
  <si>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</si>
  <si>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</si>
  <si>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</si>
  <si>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</si>
  <si>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</si>
  <si>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</si>
  <si>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</si>
  <si>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</si>
  <si>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</si>
  <si>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</si>
  <si>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</si>
  <si>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</si>
  <si>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</si>
  <si>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</si>
  <si>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</si>
  <si>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</si>
  <si>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</si>
  <si>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</si>
  <si>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</si>
  <si>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</si>
  <si>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</si>
  <si>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</si>
  <si>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</si>
  <si>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</si>
  <si>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</si>
  <si>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</si>
  <si>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</si>
  <si>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</si>
  <si>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</si>
  <si>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</si>
  <si>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</si>
  <si>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</si>
  <si>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</si>
  <si>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</si>
  <si>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</si>
  <si>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</si>
  <si>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</si>
  <si>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</si>
  <si>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</si>
  <si>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</si>
  <si>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</si>
  <si>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</si>
  <si>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</si>
  <si>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</si>
  <si>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</si>
  <si>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</si>
  <si>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</si>
  <si>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</si>
  <si>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</si>
  <si>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</si>
  <si>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</si>
  <si>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</si>
  <si>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</si>
  <si>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</si>
  <si>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</si>
  <si>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</si>
  <si>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</si>
  <si>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</si>
  <si>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</si>
  <si>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</si>
  <si>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</si>
  <si>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</si>
  <si>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</si>
  <si>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</si>
  <si>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</si>
  <si>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</si>
  <si>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</si>
  <si>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</si>
  <si>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</si>
  <si>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</si>
  <si>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</si>
  <si>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</si>
  <si>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</si>
  <si>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</si>
  <si>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</si>
  <si>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</si>
  <si>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</si>
  <si>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</si>
  <si>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</si>
  <si>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</si>
  <si>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</si>
  <si>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</si>
  <si>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</si>
  <si>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</si>
  <si>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</si>
  <si>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</si>
  <si>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</si>
  <si>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</si>
  <si>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</si>
  <si>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</si>
  <si>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</si>
  <si>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</si>
  <si>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</si>
  <si>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</si>
  <si>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</si>
  <si>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</si>
  <si>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</si>
  <si>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</si>
  <si>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</si>
  <si>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</si>
  <si>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</si>
  <si>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</si>
  <si>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</si>
  <si>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</si>
  <si>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</si>
  <si>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</si>
  <si>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</si>
  <si>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</si>
  <si>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</si>
  <si>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</si>
  <si>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</si>
  <si>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</si>
  <si>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</si>
  <si>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</si>
  <si>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</si>
  <si>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</si>
  <si>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</si>
  <si>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</si>
  <si>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</si>
  <si>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</si>
  <si>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</si>
  <si>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</si>
  <si>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</si>
  <si>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</si>
  <si>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</si>
  <si>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</si>
  <si>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</si>
  <si>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</si>
  <si>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</si>
  <si>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</si>
  <si>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</si>
  <si>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</si>
  <si>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</si>
  <si>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</si>
  <si>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</si>
  <si>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</si>
  <si>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</si>
  <si>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</si>
  <si>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</si>
  <si>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</si>
  <si>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</si>
  <si>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</si>
  <si>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</si>
  <si>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</si>
  <si>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</si>
  <si>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</si>
  <si>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</si>
  <si>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</si>
  <si>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</si>
  <si>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</si>
  <si>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</si>
  <si>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</si>
  <si>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</si>
  <si>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</si>
  <si>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</si>
  <si>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</si>
  <si>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</si>
  <si>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</si>
  <si>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</si>
  <si>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</si>
  <si>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</si>
  <si>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</si>
  <si>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</si>
  <si>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</si>
  <si>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</si>
  <si>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</si>
  <si>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</si>
  <si>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</si>
  <si>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</si>
  <si>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</si>
  <si>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</si>
  <si>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</si>
  <si>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</si>
  <si>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</si>
  <si>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</si>
  <si>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</si>
  <si>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</si>
  <si>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</si>
  <si>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</si>
  <si>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</si>
  <si>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</si>
  <si>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</si>
  <si>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</si>
  <si>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</si>
  <si>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</si>
  <si>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</si>
  <si>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</si>
  <si>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</si>
  <si>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</si>
  <si>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</si>
  <si>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</si>
  <si>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</si>
  <si>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</si>
  <si>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</si>
  <si>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</si>
  <si>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</si>
  <si>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</si>
  <si>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</si>
  <si>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</si>
  <si>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</si>
  <si>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</si>
  <si>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</si>
  <si>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</si>
  <si>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</si>
  <si>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</si>
  <si>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</si>
  <si>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</si>
  <si>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</si>
  <si>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</si>
  <si>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</si>
  <si>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</si>
  <si>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</si>
  <si>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</si>
  <si>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</si>
  <si>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</si>
  <si>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</si>
  <si>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</si>
  <si>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</si>
  <si>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</si>
  <si>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</si>
  <si>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</si>
  <si>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</si>
  <si>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</si>
  <si>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</si>
  <si>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</si>
  <si>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</si>
  <si>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</si>
  <si>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</si>
  <si>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</si>
  <si>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</si>
  <si>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</si>
  <si>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</si>
  <si>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</si>
  <si>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</si>
  <si>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</si>
  <si>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</si>
  <si>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</si>
  <si>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</si>
  <si>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</si>
  <si>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</si>
  <si>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</si>
  <si>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</si>
  <si>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</si>
  <si>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</si>
  <si>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</si>
  <si>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</si>
  <si>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</si>
  <si>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</si>
  <si>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</si>
  <si>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</si>
  <si>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</si>
  <si>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</si>
  <si>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</si>
  <si>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</si>
  <si>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</si>
  <si>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</si>
  <si>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</si>
  <si>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</si>
  <si>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</si>
  <si>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</si>
  <si>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</si>
  <si>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</si>
  <si>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</si>
  <si>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</si>
  <si>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</si>
  <si>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</si>
  <si>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</si>
  <si>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</si>
  <si>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</si>
  <si>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</si>
  <si>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</si>
  <si>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</si>
  <si>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</si>
  <si>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</si>
  <si>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</si>
  <si>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</si>
  <si>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</si>
  <si>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</si>
  <si>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</si>
  <si>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</si>
  <si>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</si>
  <si>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</si>
  <si>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</si>
  <si>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</si>
  <si>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</si>
  <si>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</si>
  <si>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</si>
  <si>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</si>
  <si>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</si>
  <si>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</si>
  <si>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</si>
  <si>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</si>
  <si>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</si>
  <si>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</si>
  <si>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</si>
  <si>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</si>
  <si>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</si>
  <si>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</si>
  <si>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</si>
  <si>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</si>
  <si>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</si>
  <si>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</si>
  <si>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</si>
  <si>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</si>
  <si>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</si>
  <si>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</si>
  <si>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</si>
  <si>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</si>
  <si>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</si>
  <si>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</si>
  <si>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</si>
  <si>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</si>
  <si>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</si>
  <si>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</si>
  <si>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</si>
  <si>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</si>
  <si>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</si>
  <si>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</si>
  <si>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</si>
  <si>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</si>
  <si>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</si>
  <si>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</si>
  <si>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</si>
  <si>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</si>
  <si>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</si>
  <si>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</si>
  <si>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</si>
  <si>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</si>
  <si>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</si>
  <si>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</si>
  <si>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</si>
  <si>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</si>
  <si>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</si>
  <si>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</si>
  <si>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</si>
  <si>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</si>
  <si>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</si>
  <si>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</si>
  <si>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</si>
  <si>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</si>
  <si>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</si>
  <si>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</si>
  <si>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</si>
  <si>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</si>
  <si>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</si>
  <si>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</si>
  <si>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</si>
  <si>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</si>
  <si>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</si>
  <si>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</si>
  <si>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</si>
  <si>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</si>
  <si>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</si>
  <si>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</si>
  <si>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</si>
  <si>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</si>
  <si>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</si>
  <si>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</si>
  <si>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</si>
  <si>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</si>
  <si>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</si>
  <si>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</si>
  <si>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</si>
  <si>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</si>
  <si>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</si>
  <si>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</si>
  <si>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</si>
  <si>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</si>
  <si>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</si>
  <si>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</si>
  <si>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</si>
  <si>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</si>
  <si>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</si>
  <si>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</si>
  <si>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</si>
  <si>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</si>
  <si>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</si>
  <si>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</si>
  <si>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</si>
  <si>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</si>
  <si>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</si>
  <si>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</si>
  <si>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</si>
  <si>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</si>
  <si>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</si>
  <si>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</si>
  <si>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</si>
  <si>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</si>
  <si>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</si>
  <si>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</si>
  <si>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</si>
  <si>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</si>
  <si>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</si>
  <si>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</si>
  <si>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</si>
  <si>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</si>
  <si>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</si>
  <si>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</si>
  <si>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</si>
  <si>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</si>
  <si>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</si>
  <si>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</si>
  <si>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</si>
  <si>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</si>
  <si>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</si>
  <si>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</si>
  <si>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</si>
  <si>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</si>
  <si>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</si>
  <si>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</si>
  <si>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</si>
  <si>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</si>
  <si>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</si>
  <si>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</si>
  <si>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</si>
  <si>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</si>
  <si>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</si>
  <si>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</si>
  <si>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</si>
  <si>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</si>
  <si>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</si>
  <si>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</si>
  <si>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</si>
  <si>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</si>
  <si>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</si>
  <si>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</si>
  <si>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</si>
  <si>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</si>
  <si>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</si>
  <si>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</si>
  <si>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</si>
  <si>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</si>
  <si>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</si>
  <si>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</si>
  <si>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</si>
  <si>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</si>
  <si>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</si>
  <si>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</si>
  <si>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</si>
  <si>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</si>
  <si>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</si>
  <si>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</si>
  <si>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</si>
  <si>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</si>
  <si>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</si>
  <si>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</si>
  <si>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</si>
  <si>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</si>
  <si>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</si>
  <si>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</si>
  <si>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</si>
  <si>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</si>
  <si>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</si>
  <si>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</si>
  <si>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</si>
  <si>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</si>
  <si>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</si>
  <si>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</si>
  <si>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</si>
  <si>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</si>
  <si>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</si>
  <si>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</si>
  <si>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</si>
  <si>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</si>
  <si>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</si>
  <si>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</si>
  <si>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</si>
  <si>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</si>
  <si>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</si>
  <si>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</si>
  <si>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</si>
  <si>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</si>
  <si>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</si>
  <si>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</si>
  <si>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</si>
  <si>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</si>
  <si>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</si>
  <si>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</si>
  <si>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</si>
  <si>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</si>
  <si>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</si>
  <si>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</si>
  <si>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</si>
  <si>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</si>
  <si>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</si>
  <si>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</si>
  <si>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</si>
  <si>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</si>
  <si>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</si>
  <si>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</si>
  <si>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</si>
  <si>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</si>
  <si>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</si>
  <si>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</si>
  <si>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</si>
  <si>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</si>
  <si>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</si>
  <si>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</si>
  <si>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</si>
  <si>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</si>
  <si>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</si>
  <si>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</si>
  <si>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</si>
  <si>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</si>
  <si>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</si>
  <si>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</si>
  <si>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</si>
  <si>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</si>
  <si>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</si>
  <si>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</si>
  <si>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</si>
  <si>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</si>
  <si>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</si>
  <si>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</si>
  <si>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</si>
  <si>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</si>
  <si>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</si>
  <si>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</si>
  <si>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</si>
  <si>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</si>
  <si>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</si>
  <si>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</si>
  <si>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</si>
  <si>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</si>
  <si>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</si>
  <si>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</si>
  <si>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</si>
  <si>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</si>
  <si>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</si>
  <si>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</si>
  <si>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</si>
  <si>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</si>
  <si>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</si>
  <si>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</si>
  <si>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</si>
  <si>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</si>
  <si>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</si>
  <si>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</si>
  <si>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</si>
  <si>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</si>
  <si>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</si>
  <si>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</si>
  <si>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</si>
  <si>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</si>
  <si>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</si>
  <si>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</si>
  <si>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</si>
  <si>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</si>
  <si>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</si>
  <si>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</si>
  <si>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</si>
  <si>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</si>
  <si>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</si>
  <si>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</si>
  <si>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</si>
  <si>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</si>
  <si>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</si>
  <si>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</si>
  <si>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</si>
  <si>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</si>
  <si>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</si>
  <si>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</si>
  <si>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</si>
  <si>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</si>
  <si>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</si>
  <si>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</si>
  <si>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</si>
  <si>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</si>
  <si>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</si>
  <si>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</si>
  <si>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</si>
  <si>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</si>
  <si>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</si>
  <si>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</si>
  <si>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</si>
  <si>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</si>
  <si>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</si>
  <si>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</si>
  <si>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</si>
  <si>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</si>
  <si>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</si>
  <si>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</si>
  <si>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</si>
  <si>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</si>
  <si>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</si>
  <si>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</si>
  <si>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</si>
  <si>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</si>
  <si>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</si>
  <si>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</si>
  <si>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</si>
  <si>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</si>
  <si>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</si>
  <si>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</si>
  <si>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</si>
  <si>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</si>
  <si>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</si>
  <si>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</si>
  <si>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</si>
  <si>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</si>
  <si>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</si>
  <si>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</si>
  <si>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</si>
  <si>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</si>
  <si>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</si>
  <si>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</si>
  <si>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</si>
  <si>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</si>
  <si>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</si>
  <si>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</si>
  <si>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</si>
  <si>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</si>
  <si>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</si>
  <si>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</si>
  <si>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</si>
  <si>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</si>
  <si>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</si>
  <si>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</si>
  <si>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</si>
  <si>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</si>
  <si>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</si>
  <si>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</si>
  <si>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</si>
  <si>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</si>
  <si>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</si>
  <si>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</si>
  <si>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</si>
  <si>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</si>
  <si>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</si>
  <si>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</si>
  <si>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</si>
  <si>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</si>
  <si>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</si>
  <si>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</si>
  <si>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</si>
  <si>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</si>
  <si>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</si>
  <si>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</si>
  <si>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</si>
  <si>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</si>
  <si>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</si>
  <si>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</si>
  <si>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</si>
  <si>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</si>
  <si>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</si>
  <si>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</si>
  <si>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</si>
  <si>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</si>
  <si>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</si>
  <si>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</si>
  <si>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</si>
  <si>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</si>
  <si>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</si>
  <si>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</si>
  <si>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</si>
  <si>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</si>
  <si>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</si>
  <si>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</si>
  <si>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</si>
  <si>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</si>
  <si>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</si>
  <si>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</si>
  <si>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</si>
  <si>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</si>
  <si>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</si>
  <si>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</si>
  <si>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</si>
  <si>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</si>
  <si>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</si>
  <si>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</si>
  <si>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</si>
  <si>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</si>
  <si>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</si>
  <si>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</si>
  <si>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</si>
  <si>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</si>
  <si>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</si>
  <si>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</si>
  <si>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</si>
  <si>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</si>
  <si>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</si>
  <si>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</si>
  <si>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</si>
  <si>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</si>
  <si>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</si>
  <si>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</si>
  <si>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</si>
  <si>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</si>
  <si>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</si>
  <si>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</si>
  <si>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</si>
  <si>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</si>
  <si>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</si>
  <si>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</si>
  <si>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</si>
  <si>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</si>
  <si>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</si>
  <si>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</si>
  <si>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</si>
  <si>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</si>
  <si>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</si>
  <si>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</si>
  <si>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</si>
  <si>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</si>
  <si>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</si>
  <si>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</si>
  <si>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</si>
  <si>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</si>
  <si>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</si>
  <si>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</si>
  <si>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</si>
  <si>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</si>
  <si>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</si>
  <si>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</si>
  <si>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</si>
  <si>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</si>
  <si>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</si>
  <si>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</si>
  <si>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</si>
  <si>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</si>
  <si>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</si>
  <si>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</si>
  <si>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</si>
  <si>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</si>
  <si>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</si>
  <si>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</si>
  <si>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</si>
  <si>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</si>
  <si>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</si>
  <si>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</si>
  <si>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</si>
  <si>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</si>
  <si>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</si>
  <si>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</si>
  <si>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</si>
  <si>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</si>
  <si>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</si>
  <si>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</si>
  <si>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</si>
  <si>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</si>
  <si>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</si>
  <si>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</si>
  <si>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</si>
  <si>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</si>
  <si>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</si>
  <si>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</si>
  <si>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</si>
  <si>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</si>
  <si>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</si>
  <si>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</si>
  <si>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</si>
  <si>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</si>
  <si>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</si>
  <si>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</si>
  <si>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</si>
  <si>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</si>
  <si>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</si>
  <si>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</si>
  <si>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</si>
  <si>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</si>
  <si>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</si>
  <si>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</si>
  <si>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</si>
  <si>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</si>
  <si>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</si>
  <si>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</si>
  <si>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</si>
  <si>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</si>
  <si>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</si>
  <si>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</si>
  <si>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</si>
  <si>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</si>
  <si>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</si>
  <si>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</si>
  <si>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</si>
  <si>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</si>
  <si>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</si>
  <si>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</si>
  <si>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</si>
  <si>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</si>
  <si>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</si>
  <si>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</si>
  <si>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</si>
  <si>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</si>
  <si>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</si>
  <si>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</si>
  <si>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</si>
  <si>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</si>
  <si>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</si>
  <si>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</si>
  <si>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</si>
  <si>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</si>
  <si>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</si>
  <si>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</si>
  <si>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</si>
  <si>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</si>
  <si>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</si>
  <si>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</si>
  <si>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</si>
  <si>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</si>
  <si>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</si>
  <si>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</si>
  <si>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</si>
  <si>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</si>
  <si>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</si>
  <si>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</si>
  <si>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</si>
  <si>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</si>
  <si>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</si>
  <si>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</si>
  <si>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</si>
  <si>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</si>
  <si>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</si>
  <si>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</si>
  <si>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</si>
  <si>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</si>
  <si>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</si>
  <si>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</si>
  <si>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</si>
  <si>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</si>
  <si>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</si>
  <si>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</si>
  <si>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</si>
  <si>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</si>
  <si>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</si>
  <si>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</si>
  <si>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</si>
  <si>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</si>
  <si>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</si>
  <si>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</si>
  <si>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</si>
  <si>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</si>
  <si>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</si>
  <si>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</si>
  <si>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</si>
  <si>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</si>
  <si>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</si>
  <si>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</si>
  <si>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</si>
  <si>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</si>
  <si>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</si>
  <si>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</si>
  <si>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</si>
  <si>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</si>
  <si>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</si>
  <si>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</si>
  <si>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</si>
  <si>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</si>
  <si>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</si>
  <si>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</si>
  <si>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</si>
  <si>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</si>
  <si>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</si>
  <si>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</si>
  <si>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</si>
  <si>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</si>
  <si>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</si>
  <si>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</si>
  <si>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</si>
  <si>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</si>
  <si>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</si>
  <si>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</si>
  <si>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</si>
  <si>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</si>
  <si>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</si>
  <si>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</si>
  <si>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</si>
  <si>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</si>
  <si>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</si>
  <si>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</si>
  <si>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</si>
  <si>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</si>
  <si>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</si>
  <si>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</si>
  <si>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</si>
  <si>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</si>
  <si>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</si>
  <si>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</si>
  <si>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</si>
  <si>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</si>
  <si>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</si>
  <si>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</si>
  <si>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</si>
  <si>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</si>
  <si>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</si>
  <si>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</si>
  <si>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</si>
  <si>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</si>
  <si>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</si>
  <si>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</si>
  <si>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</si>
  <si>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</si>
  <si>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</si>
  <si>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</si>
  <si>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</si>
  <si>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</si>
  <si>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</si>
  <si>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</si>
  <si>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</si>
  <si>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</si>
  <si>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</si>
  <si>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</si>
  <si>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</si>
  <si>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</si>
  <si>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</si>
  <si>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</si>
  <si>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</si>
  <si>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</si>
  <si>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</si>
  <si>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</si>
  <si>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</si>
  <si>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</si>
  <si>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</si>
  <si>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</si>
  <si>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</si>
  <si>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</si>
  <si>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</si>
  <si>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</si>
  <si>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</si>
  <si>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</si>
  <si>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</si>
  <si>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</si>
  <si>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</si>
  <si>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</si>
  <si>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</si>
  <si>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</si>
  <si>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</si>
  <si>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</si>
  <si>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</si>
  <si>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</si>
  <si>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</si>
  <si>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</si>
  <si>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</si>
  <si>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</si>
  <si>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</si>
  <si>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</si>
  <si>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</si>
  <si>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</si>
  <si>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</si>
  <si>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</si>
  <si>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</si>
  <si>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</si>
  <si>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</si>
  <si>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</si>
  <si>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</si>
  <si>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</si>
  <si>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</si>
  <si>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</si>
  <si>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</si>
  <si>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</si>
  <si>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</si>
  <si>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</si>
  <si>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</si>
  <si>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</si>
  <si>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</si>
  <si>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</si>
  <si>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</si>
  <si>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</si>
  <si>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</si>
  <si>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</si>
  <si>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</si>
  <si>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</si>
  <si>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</si>
  <si>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</si>
  <si>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</si>
  <si>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</si>
  <si>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</si>
  <si>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</si>
  <si>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</si>
  <si>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</si>
  <si>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</si>
  <si>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</si>
  <si>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</si>
  <si>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</si>
  <si>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</si>
  <si>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</si>
  <si>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</si>
  <si>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</si>
  <si>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</si>
  <si>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</si>
  <si>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</si>
  <si>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</si>
  <si>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</si>
  <si>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</si>
  <si>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</si>
  <si>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</si>
  <si>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</si>
  <si>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</si>
  <si>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</si>
  <si>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</si>
  <si>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</si>
  <si>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</si>
  <si>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</si>
  <si>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</si>
  <si>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</si>
  <si>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</si>
  <si>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</si>
  <si>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</si>
  <si>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</si>
  <si>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</si>
  <si>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</si>
  <si>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</si>
  <si>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</si>
  <si>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</si>
  <si>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</si>
  <si>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</si>
  <si>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</si>
  <si>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</si>
  <si>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</si>
  <si>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</si>
  <si>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</si>
  <si>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</si>
  <si>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</si>
  <si>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</si>
  <si>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</si>
  <si>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</si>
  <si>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</si>
  <si>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</si>
  <si>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</si>
  <si>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</si>
  <si>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</si>
  <si>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</si>
  <si>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</si>
  <si>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</si>
  <si>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</si>
  <si>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</si>
  <si>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</si>
  <si>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</si>
  <si>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</si>
  <si>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</si>
  <si>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</si>
  <si>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</si>
  <si>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</si>
  <si>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</si>
  <si>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</si>
  <si>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</si>
  <si>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</si>
  <si>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</si>
  <si>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</si>
  <si>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</si>
  <si>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</si>
  <si>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</si>
  <si>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</si>
  <si>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</si>
  <si>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</si>
  <si>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</si>
  <si>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</si>
  <si>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</si>
  <si>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</si>
  <si>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</si>
  <si>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</si>
  <si>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</si>
  <si>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</si>
  <si>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</si>
  <si>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</si>
  <si>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</si>
  <si>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</si>
  <si>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</si>
  <si>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</si>
  <si>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</si>
  <si>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</si>
  <si>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</si>
  <si>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</si>
  <si>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</si>
  <si>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</si>
  <si>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</si>
  <si>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</si>
  <si>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</si>
  <si>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</si>
  <si>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</si>
  <si>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</si>
  <si>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</si>
  <si>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</si>
  <si>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</si>
  <si>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</si>
  <si>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</si>
  <si>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</si>
  <si>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</si>
  <si>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</si>
  <si>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</si>
  <si>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</si>
  <si>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</si>
  <si>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</si>
  <si>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</si>
  <si>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</si>
  <si>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</si>
  <si>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</si>
  <si>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</si>
  <si>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</si>
  <si>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</si>
  <si>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</si>
  <si>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</si>
  <si>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</si>
  <si>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</si>
  <si>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</si>
  <si>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</si>
  <si>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</si>
  <si>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</si>
  <si>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</si>
  <si>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</si>
  <si>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</si>
  <si>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</si>
  <si>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</si>
  <si>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</si>
  <si>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</si>
  <si>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</si>
  <si>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</si>
  <si>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</si>
  <si>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</si>
  <si>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</si>
  <si>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</si>
  <si>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</si>
  <si>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</si>
  <si>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</si>
  <si>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</si>
  <si>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</si>
  <si>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</si>
  <si>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</si>
  <si>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</si>
  <si>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</si>
  <si>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</si>
  <si>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</si>
  <si>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</si>
  <si>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</si>
  <si>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</si>
  <si>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</si>
  <si>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</si>
  <si>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</si>
  <si>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</si>
  <si>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</si>
  <si>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</si>
  <si>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</si>
  <si>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</si>
  <si>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</si>
  <si>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</si>
  <si>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</si>
  <si>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</si>
  <si>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</si>
  <si>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</si>
  <si>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</si>
  <si>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</si>
  <si>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</si>
  <si>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</si>
  <si>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</si>
  <si>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</si>
  <si>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</si>
  <si>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</si>
  <si>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</si>
  <si>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</si>
  <si>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</si>
  <si>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</si>
  <si>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</si>
  <si>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</si>
  <si>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</si>
  <si>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</si>
  <si>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</si>
  <si>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</si>
  <si>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</si>
  <si>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</si>
  <si>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</si>
  <si>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</si>
  <si>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</si>
  <si>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</si>
  <si>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</si>
  <si>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</si>
  <si>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</si>
  <si>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</si>
  <si>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</si>
  <si>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</si>
  <si>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</si>
  <si>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</si>
  <si>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</si>
  <si>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</si>
  <si>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</si>
  <si>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</si>
  <si>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</si>
  <si>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</si>
  <si>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</si>
  <si>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</si>
  <si>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</si>
  <si>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</si>
  <si>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</si>
  <si>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</si>
  <si>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</si>
  <si>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</si>
  <si>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</si>
  <si>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</si>
  <si>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</si>
  <si>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</si>
  <si>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</si>
  <si>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</si>
  <si>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</si>
  <si>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</si>
  <si>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</si>
  <si>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</si>
  <si>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</si>
  <si>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</si>
  <si>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</si>
  <si>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</si>
  <si>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</si>
  <si>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</si>
  <si>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</si>
  <si>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</si>
  <si>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</si>
  <si>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</si>
  <si>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</si>
  <si>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</si>
  <si>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</si>
  <si>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</si>
  <si>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</si>
  <si>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</si>
  <si>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</si>
  <si>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</si>
  <si>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</si>
  <si>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</si>
  <si>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</si>
  <si>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</si>
  <si>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</si>
  <si>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</si>
  <si>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</si>
  <si>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</si>
  <si>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</si>
  <si>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</si>
  <si>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</si>
  <si>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</si>
  <si>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</si>
  <si>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</si>
  <si>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</si>
  <si>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</si>
  <si>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</si>
  <si>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</si>
  <si>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</si>
  <si>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</si>
  <si>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</si>
  <si>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</si>
  <si>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</si>
  <si>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</si>
  <si>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</si>
  <si>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</si>
  <si>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</si>
  <si>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</si>
  <si>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</si>
  <si>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</si>
  <si>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</si>
  <si>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</si>
  <si>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</si>
  <si>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</si>
  <si>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</si>
  <si>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</si>
  <si>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</si>
  <si>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</si>
  <si>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</si>
  <si>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</si>
  <si>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</si>
  <si>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</si>
  <si>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</si>
  <si>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</si>
  <si>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</si>
  <si>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</si>
  <si>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</si>
  <si>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</si>
  <si>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</si>
  <si>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</si>
  <si>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</si>
  <si>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</si>
  <si>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</si>
  <si>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</si>
  <si>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</si>
  <si>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</si>
  <si>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</si>
  <si>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</si>
  <si>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</si>
  <si>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</si>
  <si>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</si>
  <si>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</si>
  <si>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</si>
  <si>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</si>
  <si>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</si>
  <si>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</si>
  <si>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</si>
  <si>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</si>
  <si>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</si>
  <si>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</si>
  <si>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</si>
  <si>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</si>
  <si>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</si>
  <si>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</si>
  <si>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</si>
  <si>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</si>
  <si>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</si>
  <si>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</si>
  <si>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</si>
  <si>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</si>
  <si>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</si>
  <si>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</si>
  <si>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</si>
  <si>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</si>
  <si>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</si>
  <si>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</si>
  <si>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</si>
  <si>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</si>
  <si>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</si>
  <si>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</si>
  <si>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</si>
  <si>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</si>
  <si>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</si>
  <si>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</si>
  <si>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</si>
  <si>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</si>
  <si>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</si>
  <si>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</si>
  <si>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</si>
  <si>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</si>
  <si>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</si>
  <si>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</si>
  <si>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</si>
  <si>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</si>
  <si>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</si>
  <si>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</si>
  <si>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</si>
  <si>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</si>
  <si>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</si>
  <si>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</si>
  <si>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</si>
  <si>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</si>
  <si>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</si>
  <si>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</si>
  <si>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</si>
  <si>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</si>
  <si>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</si>
  <si>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</si>
  <si>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</si>
  <si>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</si>
  <si>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</si>
  <si>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</si>
  <si>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</si>
  <si>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</si>
  <si>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</si>
  <si>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</si>
  <si>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</si>
  <si>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</si>
  <si>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</si>
  <si>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</si>
  <si>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</si>
  <si>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</si>
  <si>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</si>
  <si>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</si>
  <si>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</si>
  <si>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</si>
  <si>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</si>
  <si>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</si>
  <si>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</si>
  <si>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</si>
  <si>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</si>
  <si>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</si>
  <si>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</si>
  <si>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</si>
  <si>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</si>
  <si>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</si>
  <si>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</si>
  <si>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</si>
  <si>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</si>
  <si>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</si>
  <si>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</si>
  <si>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</si>
  <si>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</si>
  <si>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</si>
  <si>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</si>
  <si>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</si>
  <si>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</si>
  <si>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</si>
  <si>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</si>
  <si>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</si>
  <si>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</si>
  <si>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</si>
  <si>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</si>
  <si>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</si>
  <si>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</si>
  <si>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</si>
  <si>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</si>
  <si>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</si>
  <si>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</si>
  <si>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</si>
  <si>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</si>
  <si>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</si>
  <si>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</si>
  <si>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</si>
  <si>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</si>
  <si>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</si>
  <si>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</si>
  <si>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</si>
  <si>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</si>
  <si>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</si>
  <si>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</si>
  <si>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</si>
  <si>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</si>
  <si>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</si>
  <si>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</si>
  <si>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</si>
  <si>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</si>
  <si>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</si>
  <si>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</si>
  <si>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</si>
  <si>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</si>
  <si>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</si>
  <si>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</si>
  <si>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</si>
  <si>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</si>
  <si>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</si>
  <si>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</si>
  <si>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</si>
  <si>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</si>
  <si>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</si>
  <si>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</si>
  <si>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</si>
  <si>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</si>
  <si>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</si>
  <si>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</si>
  <si>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</si>
  <si>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</si>
  <si>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</si>
  <si>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</si>
  <si>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</si>
  <si>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</si>
  <si>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</si>
  <si>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</si>
  <si>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</si>
  <si>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</si>
  <si>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</si>
  <si>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</si>
  <si>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</si>
  <si>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</si>
  <si>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</si>
  <si>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</si>
  <si>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</si>
  <si>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</si>
  <si>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</si>
  <si>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</si>
  <si>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</si>
  <si>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</si>
  <si>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</si>
  <si>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</si>
  <si>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</si>
  <si>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</si>
  <si>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</si>
  <si>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</si>
  <si>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</si>
  <si>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</si>
  <si>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</si>
  <si>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</si>
  <si>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</si>
  <si>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</si>
  <si>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</si>
  <si>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</si>
  <si>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</si>
  <si>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</si>
  <si>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</si>
  <si>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</si>
  <si>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</si>
  <si>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</si>
  <si>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</si>
  <si>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</si>
  <si>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</si>
  <si>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</si>
  <si>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</si>
  <si>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</si>
  <si>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</si>
  <si>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</si>
  <si>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</si>
  <si>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</si>
  <si>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</si>
  <si>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</si>
  <si>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</si>
  <si>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</si>
  <si>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</si>
  <si>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</si>
  <si>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</si>
  <si>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</si>
  <si>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</si>
  <si>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</si>
  <si>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</si>
  <si>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</si>
  <si>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</si>
  <si>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</si>
  <si>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</si>
  <si>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</si>
  <si>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</si>
  <si>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</si>
  <si>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</si>
  <si>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</si>
  <si>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</si>
  <si>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</si>
  <si>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</si>
  <si>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</si>
  <si>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</si>
  <si>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</si>
  <si>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</si>
  <si>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</si>
  <si>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</si>
  <si>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</si>
  <si>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</si>
  <si>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</si>
  <si>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</si>
  <si>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</si>
  <si>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</si>
  <si>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</si>
  <si>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</si>
  <si>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</si>
  <si>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</si>
  <si>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</si>
  <si>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</si>
  <si>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</si>
  <si>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</si>
  <si>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</si>
  <si>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</si>
  <si>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</si>
  <si>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</si>
  <si>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</si>
  <si>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</si>
  <si>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</si>
  <si>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</si>
  <si>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</si>
  <si>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</si>
  <si>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</si>
  <si>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</si>
  <si>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</si>
  <si>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</si>
  <si>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</si>
  <si>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</si>
  <si>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</si>
  <si>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</si>
  <si>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</si>
  <si>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</si>
  <si>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</si>
  <si>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</si>
  <si>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</si>
  <si>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</si>
  <si>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</si>
  <si>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</si>
  <si>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</si>
  <si>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</si>
  <si>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</si>
  <si>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</si>
  <si>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</si>
  <si>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</si>
  <si>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</si>
  <si>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</si>
  <si>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</si>
  <si>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</si>
  <si>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</si>
  <si>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</si>
  <si>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</si>
  <si>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</si>
  <si>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</si>
  <si>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</si>
  <si>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</si>
  <si>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</si>
  <si>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</si>
  <si>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</si>
  <si>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</si>
  <si>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</si>
  <si>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</si>
  <si>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</si>
  <si>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</si>
  <si>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</si>
  <si>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</si>
  <si>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</si>
  <si>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</si>
  <si>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</si>
  <si>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</si>
  <si>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</si>
  <si>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</si>
  <si>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</si>
  <si>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</si>
  <si>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</si>
  <si>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</si>
  <si>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</si>
  <si>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</si>
  <si>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</si>
  <si>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</si>
  <si>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</si>
  <si>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</si>
  <si>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</si>
  <si>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</si>
  <si>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</si>
  <si>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</si>
  <si>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</si>
  <si>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</si>
  <si>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</si>
  <si>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</si>
  <si>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</si>
  <si>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</si>
  <si>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</si>
  <si>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</si>
  <si>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</si>
  <si>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</si>
  <si>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</si>
  <si>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</si>
  <si>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</si>
  <si>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</si>
  <si>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</si>
  <si>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</si>
  <si>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</si>
  <si>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</si>
  <si>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</si>
  <si>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</si>
  <si>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</si>
  <si>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</si>
  <si>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</si>
  <si>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</si>
  <si>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</si>
  <si>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</si>
  <si>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</si>
  <si>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</si>
  <si>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</si>
  <si>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</si>
  <si>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</si>
  <si>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</si>
  <si>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</si>
  <si>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</si>
  <si>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</si>
  <si>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</si>
  <si>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</si>
  <si>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</si>
  <si>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</si>
  <si>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</si>
  <si>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</si>
  <si>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</si>
  <si>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</si>
  <si>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</si>
  <si>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</si>
  <si>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</si>
  <si>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</si>
  <si>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</si>
  <si>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</si>
  <si>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</si>
  <si>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</si>
  <si>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</si>
  <si>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</si>
  <si>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</si>
  <si>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</si>
  <si>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</si>
  <si>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</si>
  <si>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</si>
  <si>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</si>
  <si>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</si>
  <si>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</si>
  <si>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</si>
  <si>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</si>
  <si>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</si>
  <si>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</si>
  <si>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</si>
  <si>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</si>
  <si>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</si>
  <si>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</si>
  <si>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</si>
  <si>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</si>
  <si>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</si>
  <si>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</si>
  <si>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</si>
  <si>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</si>
  <si>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</si>
  <si>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</si>
  <si>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</si>
  <si>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</si>
  <si>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</si>
  <si>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</si>
  <si>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</si>
  <si>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</si>
  <si>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</si>
  <si>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</si>
  <si>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</si>
  <si>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</si>
  <si>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</si>
  <si>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</si>
  <si>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</si>
  <si>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</si>
  <si>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</si>
  <si>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</si>
  <si>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</si>
  <si>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</si>
  <si>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</si>
  <si>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</si>
  <si>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</si>
  <si>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</si>
  <si>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</si>
  <si>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</si>
  <si>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</si>
  <si>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</si>
  <si>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</si>
  <si>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</si>
  <si>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</si>
  <si>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</si>
  <si>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</si>
  <si>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</si>
  <si>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</si>
  <si>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</si>
  <si>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</si>
  <si>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</si>
  <si>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</si>
  <si>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</si>
  <si>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</si>
  <si>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</si>
  <si>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</si>
  <si>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</si>
  <si>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</si>
  <si>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</si>
  <si>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</si>
  <si>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</si>
  <si>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</si>
  <si>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</si>
  <si>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</si>
  <si>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</si>
  <si>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</si>
  <si>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</si>
  <si>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</si>
  <si>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</si>
  <si>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</si>
  <si>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</si>
  <si>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</si>
  <si>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</si>
  <si>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</si>
  <si>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</si>
  <si>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</si>
  <si>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</si>
  <si>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</si>
  <si>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</si>
  <si>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</si>
  <si>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</si>
  <si>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</si>
  <si>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</si>
  <si>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</si>
  <si>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</si>
  <si>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</si>
  <si>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</si>
  <si>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</si>
  <si>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</si>
  <si>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</si>
  <si>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</si>
  <si>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</si>
  <si>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</si>
  <si>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</si>
  <si>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</si>
  <si>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</si>
  <si>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</si>
  <si>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</si>
  <si>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</si>
  <si>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</si>
  <si>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</si>
  <si>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</si>
  <si>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</si>
  <si>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</si>
  <si>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</si>
  <si>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</si>
  <si>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</si>
  <si>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</si>
  <si>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</si>
  <si>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</si>
  <si>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</si>
  <si>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</si>
  <si>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</si>
  <si>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</si>
  <si>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</si>
  <si>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</si>
  <si>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</si>
  <si>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</si>
  <si>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</si>
  <si>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</si>
  <si>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</si>
  <si>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</si>
  <si>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</si>
  <si>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</si>
  <si>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</si>
  <si>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</si>
  <si>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</si>
  <si>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</si>
  <si>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</si>
  <si>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</si>
  <si>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</si>
  <si>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</si>
  <si>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</si>
  <si>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</si>
  <si>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</si>
  <si>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</si>
  <si>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</si>
  <si>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</si>
  <si>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</si>
  <si>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</si>
  <si>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</si>
  <si>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</si>
  <si>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</si>
  <si>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</si>
  <si>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</si>
  <si>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</si>
  <si>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</si>
  <si>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</si>
  <si>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</si>
  <si>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</si>
  <si>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</si>
  <si>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</si>
  <si>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</si>
  <si>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</si>
  <si>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</si>
  <si>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</si>
  <si>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</si>
  <si>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</si>
  <si>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</si>
  <si>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</si>
  <si>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</si>
  <si>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</si>
  <si>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</si>
  <si>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</si>
  <si>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</si>
  <si>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</si>
  <si>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</si>
  <si>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</si>
  <si>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</si>
  <si>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</si>
  <si>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</si>
  <si>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</si>
  <si>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</si>
  <si>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</si>
  <si>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</si>
  <si>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</si>
  <si>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</si>
  <si>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</si>
  <si>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</si>
  <si>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</si>
  <si>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</si>
  <si>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</si>
  <si>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</si>
  <si>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</si>
  <si>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</si>
  <si>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</si>
  <si>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</si>
  <si>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</si>
  <si>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</si>
  <si>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</si>
  <si>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</si>
  <si>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</si>
  <si>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</si>
  <si>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</si>
  <si>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</si>
  <si>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</si>
  <si>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</si>
  <si>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</si>
  <si>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</si>
  <si>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</si>
  <si>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</si>
  <si>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</si>
  <si>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</si>
  <si>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</si>
  <si>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</si>
  <si>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</si>
  <si>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</si>
  <si>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</si>
  <si>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</si>
  <si>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</si>
  <si>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</si>
  <si>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</si>
  <si>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</si>
  <si>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</si>
  <si>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</si>
  <si>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</si>
  <si>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</si>
  <si>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</si>
  <si>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</si>
  <si>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</si>
  <si>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</si>
  <si>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</si>
  <si>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</si>
  <si>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</si>
  <si>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</si>
  <si>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</si>
  <si>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</si>
  <si>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</si>
  <si>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</si>
  <si>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</si>
  <si>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</si>
  <si>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</si>
  <si>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</si>
  <si>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</si>
  <si>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</si>
  <si>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</si>
  <si>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</si>
  <si>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</si>
  <si>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</si>
  <si>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</si>
  <si>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</si>
  <si>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</si>
  <si>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</si>
  <si>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</si>
  <si>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</si>
  <si>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</si>
  <si>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</si>
  <si>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</si>
  <si>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</si>
  <si>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</si>
  <si>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</si>
  <si>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</si>
  <si>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</si>
  <si>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</si>
  <si>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</si>
  <si>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</si>
  <si>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</si>
  <si>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</si>
  <si>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</si>
  <si>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</si>
  <si>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</si>
  <si>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</si>
  <si>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</si>
  <si>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</si>
  <si>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</si>
  <si>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</si>
  <si>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</si>
  <si>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</si>
  <si>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</si>
  <si>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</si>
  <si>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</si>
  <si>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</si>
  <si>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</si>
  <si>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</si>
  <si>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</si>
  <si>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</si>
  <si>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</si>
  <si>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</si>
  <si>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</si>
  <si>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</si>
  <si>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</si>
  <si>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</si>
  <si>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</si>
  <si>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</si>
  <si>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</si>
  <si>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</si>
  <si>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</si>
  <si>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</si>
  <si>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</si>
  <si>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</si>
  <si>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</si>
  <si>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</si>
  <si>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</si>
  <si>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</si>
  <si>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</si>
  <si>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</si>
  <si>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</si>
  <si>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</si>
  <si>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</si>
  <si>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</si>
  <si>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</si>
  <si>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</si>
  <si>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</si>
  <si>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</si>
  <si>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</si>
  <si>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</si>
  <si>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</si>
  <si>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</si>
  <si>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</si>
  <si>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</si>
  <si>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</si>
  <si>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</si>
  <si>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</si>
  <si>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</si>
  <si>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</si>
  <si>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</si>
  <si>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</si>
  <si>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</si>
  <si>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</si>
  <si>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</si>
  <si>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</si>
  <si>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</si>
  <si>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</si>
  <si>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</si>
  <si>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</si>
  <si>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</si>
  <si>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</si>
  <si>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</si>
  <si>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</si>
  <si>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</si>
  <si>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</si>
  <si>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</si>
  <si>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</si>
  <si>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</si>
  <si>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</si>
  <si>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</si>
  <si>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</si>
  <si>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</si>
  <si>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</si>
  <si>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</si>
  <si>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</si>
  <si>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</si>
  <si>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</si>
  <si>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</si>
  <si>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</si>
  <si>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</si>
  <si>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</si>
  <si>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</si>
  <si>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</si>
  <si>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</si>
  <si>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</si>
  <si>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</si>
  <si>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</si>
  <si>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</si>
  <si>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</si>
  <si>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</si>
  <si>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</si>
  <si>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</si>
  <si>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</si>
  <si>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</si>
  <si>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</si>
  <si>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</si>
  <si>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</si>
  <si>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</si>
  <si>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</si>
  <si>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</si>
  <si>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</si>
  <si>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</si>
  <si>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</si>
  <si>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</si>
  <si>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</si>
  <si>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</si>
  <si>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</si>
  <si>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</si>
  <si>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</si>
  <si>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</si>
  <si>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</si>
  <si>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</si>
  <si>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</si>
  <si>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</si>
  <si>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</si>
  <si>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</si>
  <si>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</si>
  <si>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</si>
  <si>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</si>
  <si>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</si>
  <si>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</si>
  <si>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</si>
  <si>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</si>
  <si>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</si>
  <si>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</si>
  <si>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</si>
  <si>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</si>
  <si>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</si>
  <si>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</si>
  <si>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</si>
  <si>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</si>
  <si>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</si>
  <si>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</si>
  <si>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</si>
  <si>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</si>
  <si>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</si>
  <si>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</si>
  <si>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</si>
  <si>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</si>
  <si>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</si>
  <si>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</si>
  <si>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</si>
  <si>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</si>
  <si>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</si>
  <si>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</si>
  <si>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</si>
  <si>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</si>
  <si>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</si>
  <si>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</si>
  <si>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</si>
  <si>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</si>
  <si>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</si>
  <si>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</si>
  <si>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</si>
  <si>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</si>
  <si>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</si>
  <si>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</si>
  <si>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</si>
  <si>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</si>
  <si>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</si>
  <si>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</si>
  <si>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</si>
  <si>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</si>
  <si>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</si>
  <si>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</si>
  <si>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</si>
  <si>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</si>
  <si>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</si>
  <si>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</si>
  <si>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</si>
  <si>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</si>
  <si>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</si>
  <si>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</si>
  <si>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</si>
  <si>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</si>
  <si>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</si>
  <si>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</si>
  <si>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</si>
  <si>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</si>
  <si>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</si>
  <si>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</si>
  <si>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</si>
  <si>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</si>
  <si>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</si>
  <si>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</si>
  <si>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</si>
  <si>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</si>
  <si>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</si>
  <si>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</si>
  <si>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</si>
  <si>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</si>
  <si>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</si>
  <si>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</si>
  <si>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</si>
  <si>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</si>
  <si>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</si>
  <si>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</si>
  <si>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</si>
  <si>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</si>
  <si>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</si>
  <si>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</si>
  <si>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</si>
  <si>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</si>
  <si>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</si>
  <si>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</si>
  <si>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</si>
  <si>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</si>
  <si>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</si>
  <si>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</si>
  <si>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</si>
  <si>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</si>
  <si>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</si>
  <si>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</si>
  <si>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</si>
  <si>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</si>
  <si>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</si>
  <si>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</si>
  <si>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</si>
  <si>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</si>
  <si>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</si>
  <si>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</si>
  <si>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</si>
  <si>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</si>
  <si>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</si>
  <si>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</si>
  <si>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</si>
  <si>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</si>
  <si>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</si>
  <si>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</si>
  <si>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</si>
  <si>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</si>
  <si>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</si>
  <si>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</si>
  <si>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</si>
  <si>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</si>
  <si>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</si>
  <si>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</si>
  <si>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</si>
  <si>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</si>
  <si>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</si>
  <si>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</si>
  <si>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</si>
  <si>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</si>
  <si>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</si>
  <si>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</si>
  <si>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</si>
  <si>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</si>
  <si>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</si>
  <si>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</si>
  <si>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</si>
  <si>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</si>
  <si>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</si>
  <si>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</si>
  <si>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</si>
  <si>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</si>
  <si>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</si>
  <si>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</si>
  <si>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</si>
  <si>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</si>
  <si>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</si>
  <si>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</si>
  <si>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</si>
  <si>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</si>
  <si>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</si>
  <si>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</si>
  <si>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</si>
  <si>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</si>
  <si>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</si>
  <si>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</si>
  <si>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</si>
  <si>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</si>
  <si>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</si>
  <si>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</si>
  <si>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</si>
  <si>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</si>
  <si>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</si>
  <si>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</si>
  <si>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</si>
  <si>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</si>
  <si>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</si>
  <si>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</si>
  <si>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</si>
  <si>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</si>
  <si>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</si>
  <si>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</si>
  <si>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</si>
  <si>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</si>
  <si>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</si>
  <si>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</si>
  <si>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</si>
  <si>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</si>
  <si>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</si>
  <si>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</si>
  <si>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</si>
  <si>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</si>
  <si>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</si>
  <si>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</si>
  <si>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</si>
  <si>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</si>
  <si>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</si>
  <si>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</si>
  <si>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</si>
  <si>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</si>
  <si>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</si>
  <si>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</si>
  <si>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</si>
  <si>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</si>
  <si>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</si>
  <si>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</si>
  <si>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</si>
  <si>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</si>
  <si>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</si>
  <si>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</si>
  <si>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</si>
  <si>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</si>
  <si>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</si>
  <si>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</si>
  <si>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</si>
  <si>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</si>
  <si>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</si>
  <si>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</si>
  <si>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</si>
  <si>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</si>
  <si>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</si>
  <si>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</si>
  <si>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</si>
  <si>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</si>
  <si>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</si>
  <si>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</si>
  <si>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</si>
  <si>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</si>
  <si>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</si>
  <si>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</si>
  <si>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</si>
  <si>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</si>
  <si>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</si>
  <si>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</si>
  <si>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</si>
  <si>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</si>
  <si>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</si>
  <si>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</si>
  <si>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</si>
  <si>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</si>
  <si>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</si>
  <si>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</si>
  <si>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</si>
  <si>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</si>
  <si>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</si>
  <si>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</si>
  <si>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</si>
  <si>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</si>
  <si>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</si>
  <si>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</si>
  <si>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</si>
  <si>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</si>
  <si>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</si>
  <si>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</si>
  <si>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</si>
  <si>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</si>
  <si>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</si>
  <si>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</si>
  <si>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</si>
  <si>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</si>
  <si>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</si>
  <si>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</si>
  <si>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</si>
  <si>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</si>
  <si>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</si>
  <si>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</si>
  <si>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</si>
  <si>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</si>
  <si>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</si>
  <si>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</si>
  <si>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</si>
  <si>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</si>
  <si>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</si>
  <si>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</si>
  <si>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</si>
  <si>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</si>
  <si>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</si>
  <si>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</si>
  <si>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</si>
  <si>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</si>
  <si>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</si>
  <si>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</si>
  <si>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</si>
  <si>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</si>
  <si>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</si>
  <si>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</si>
  <si>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</si>
  <si>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</si>
  <si>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</si>
  <si>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</si>
  <si>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</si>
  <si>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</si>
  <si>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</si>
  <si>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</si>
  <si>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</si>
  <si>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</si>
  <si>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</si>
  <si>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</si>
  <si>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</si>
  <si>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</si>
  <si>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</si>
  <si>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</si>
  <si>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</si>
  <si>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</si>
  <si>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</si>
  <si>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</si>
  <si>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</si>
  <si>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</si>
  <si>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</si>
  <si>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</si>
  <si>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</si>
  <si>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</si>
  <si>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</si>
  <si>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</si>
  <si>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</si>
  <si>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</si>
  <si>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</si>
  <si>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</si>
  <si>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</si>
  <si>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</si>
  <si>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</si>
  <si>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</si>
  <si>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</si>
  <si>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</si>
  <si>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</si>
  <si>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</si>
  <si>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</si>
  <si>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</si>
  <si>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</si>
  <si>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</si>
  <si>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</si>
  <si>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</si>
  <si>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</si>
  <si>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</si>
  <si>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</si>
  <si>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</si>
  <si>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</si>
  <si>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</si>
  <si>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</si>
  <si>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</si>
  <si>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</si>
  <si>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</si>
  <si>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</si>
  <si>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</si>
  <si>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</si>
  <si>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</si>
  <si>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</si>
  <si>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</si>
  <si>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</si>
  <si>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</si>
  <si>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</si>
  <si>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</si>
  <si>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</si>
  <si>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</si>
  <si>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</si>
  <si>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</si>
  <si>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</si>
  <si>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</si>
  <si>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</si>
  <si>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</si>
  <si>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</si>
  <si>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</si>
  <si>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</si>
  <si>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</si>
  <si>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</si>
  <si>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</si>
  <si>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</si>
  <si>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</si>
  <si>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</si>
  <si>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</si>
  <si>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</si>
  <si>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</si>
  <si>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</si>
  <si>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</si>
  <si>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</si>
  <si>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</si>
  <si>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</si>
  <si>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</si>
  <si>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</si>
  <si>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</si>
  <si>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</si>
  <si>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</si>
  <si>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</si>
  <si>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</si>
  <si>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</si>
  <si>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</si>
  <si>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</si>
  <si>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</si>
  <si>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</si>
  <si>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</si>
  <si>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</si>
  <si>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</si>
  <si>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</si>
  <si>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</si>
  <si>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</si>
  <si>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</si>
  <si>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</si>
  <si>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</si>
  <si>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</si>
  <si>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</si>
  <si>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</si>
  <si>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</si>
  <si>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</si>
  <si>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</si>
  <si>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</si>
  <si>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</si>
  <si>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</si>
  <si>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</si>
  <si>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</si>
  <si>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</si>
  <si>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</si>
  <si>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</si>
  <si>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</si>
  <si>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</si>
  <si>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</si>
  <si>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</si>
  <si>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</si>
  <si>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</si>
  <si>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</si>
  <si>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</si>
  <si>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</si>
  <si>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</si>
  <si>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</si>
  <si>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</si>
  <si>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</si>
  <si>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</si>
  <si>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</si>
  <si>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</si>
  <si>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</si>
  <si>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</si>
  <si>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</si>
  <si>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</si>
  <si>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</si>
  <si>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</si>
  <si>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</si>
  <si>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</si>
  <si>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</si>
  <si>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</si>
  <si>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</si>
  <si>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</si>
  <si>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</si>
  <si>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</si>
  <si>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</si>
  <si>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</si>
  <si>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</si>
  <si>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</si>
  <si>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</si>
  <si>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</si>
  <si>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</si>
  <si>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</si>
  <si>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</si>
  <si>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</si>
  <si>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</si>
  <si>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</si>
  <si>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</si>
  <si>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</si>
  <si>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</si>
  <si>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</si>
  <si>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</si>
  <si>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</si>
  <si>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</si>
  <si>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</si>
  <si>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</si>
  <si>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</si>
  <si>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</si>
  <si>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</si>
  <si>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</si>
  <si>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</si>
  <si>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</si>
  <si>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</si>
  <si>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</si>
  <si>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</si>
  <si>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</si>
  <si>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</si>
  <si>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</si>
  <si>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</si>
  <si>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</si>
  <si>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</si>
  <si>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</si>
  <si>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</si>
  <si>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</si>
  <si>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</si>
  <si>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</si>
  <si>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</si>
  <si>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</si>
  <si>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</si>
  <si>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</si>
  <si>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</si>
  <si>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</si>
  <si>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</si>
  <si>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</si>
  <si>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</si>
  <si>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</si>
  <si>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</si>
  <si>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</si>
  <si>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</si>
  <si>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</si>
  <si>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</si>
  <si>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</si>
  <si>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</si>
  <si>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</si>
  <si>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</si>
  <si>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</si>
  <si>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</si>
  <si>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</si>
  <si>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</si>
  <si>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</si>
  <si>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</si>
  <si>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</si>
  <si>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</si>
  <si>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</si>
  <si>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</si>
  <si>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</si>
  <si>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</si>
  <si>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</si>
  <si>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</si>
  <si>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</si>
  <si>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</si>
  <si>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</si>
  <si>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</si>
  <si>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</si>
  <si>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</si>
  <si>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</si>
  <si>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</si>
  <si>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</si>
  <si>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</si>
  <si>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</si>
  <si>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</si>
  <si>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</si>
  <si>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</si>
  <si>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</si>
  <si>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</si>
  <si>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</si>
  <si>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</si>
  <si>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</si>
  <si>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</si>
  <si>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</si>
  <si>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</si>
  <si>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</si>
  <si>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</si>
  <si>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</si>
  <si>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</si>
  <si>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</si>
  <si>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</si>
  <si>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</si>
  <si>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</si>
  <si>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</si>
  <si>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</si>
  <si>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</si>
  <si>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</si>
  <si>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</si>
  <si>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</si>
  <si>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</si>
  <si>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</si>
  <si>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</si>
  <si>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</si>
  <si>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</si>
  <si>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</si>
  <si>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</si>
  <si>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</si>
  <si>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</si>
  <si>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</si>
  <si>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</si>
  <si>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</si>
  <si>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</si>
  <si>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</si>
  <si>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</si>
  <si>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</si>
  <si>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</si>
  <si>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</si>
  <si>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</si>
  <si>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</si>
  <si>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</si>
  <si>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</si>
  <si>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</si>
  <si>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</si>
  <si>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</si>
  <si>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</si>
  <si>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</si>
  <si>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</si>
  <si>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</si>
  <si>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</si>
  <si>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</si>
  <si>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</si>
  <si>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</si>
  <si>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</si>
  <si>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</si>
  <si>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</si>
  <si>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</si>
  <si>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</si>
  <si>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</si>
  <si>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</si>
  <si>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</si>
  <si>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</si>
  <si>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</si>
  <si>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</si>
  <si>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</si>
  <si>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</si>
  <si>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</si>
  <si>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</si>
  <si>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</si>
  <si>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</si>
  <si>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</si>
  <si>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</si>
  <si>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</si>
  <si>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</si>
  <si>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</si>
  <si>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</si>
  <si>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</si>
  <si>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</si>
  <si>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</si>
  <si>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</si>
  <si>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</si>
  <si>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</si>
  <si>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</si>
  <si>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</si>
  <si>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</si>
  <si>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</si>
  <si>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</si>
  <si>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</si>
  <si>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</si>
  <si>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</si>
  <si>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</si>
  <si>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</si>
  <si>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</si>
  <si>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</si>
  <si>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</si>
  <si>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</si>
  <si>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</si>
  <si>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</si>
  <si>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</si>
  <si>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</si>
  <si>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</si>
  <si>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</si>
  <si>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</si>
  <si>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</si>
  <si>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</si>
  <si>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</si>
  <si>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</si>
  <si>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</si>
  <si>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</si>
  <si>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</si>
  <si>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</si>
  <si>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</si>
  <si>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</si>
  <si>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</si>
  <si>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</si>
  <si>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</si>
  <si>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</si>
  <si>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</si>
  <si>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</si>
  <si>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</si>
  <si>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</si>
  <si>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</si>
  <si>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</si>
  <si>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</si>
  <si>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</si>
  <si>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</si>
  <si>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</si>
  <si>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</si>
  <si>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</si>
  <si>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</si>
  <si>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</si>
  <si>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</si>
  <si>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</si>
  <si>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</si>
  <si>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</si>
  <si>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</si>
  <si>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</si>
  <si>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</si>
  <si>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</si>
  <si>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</si>
  <si>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</si>
  <si>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</si>
  <si>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</si>
  <si>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</si>
  <si>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</si>
  <si>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</si>
  <si>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</si>
  <si>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</si>
  <si>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</si>
  <si>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</si>
  <si>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</si>
  <si>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</si>
  <si>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</si>
  <si>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</si>
  <si>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</si>
  <si>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</si>
  <si>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</si>
  <si>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</si>
  <si>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</si>
  <si>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</si>
  <si>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</si>
  <si>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</si>
  <si>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</si>
  <si>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</si>
  <si>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</si>
  <si>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</si>
  <si>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</si>
  <si>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</si>
  <si>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</si>
  <si>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</si>
  <si>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</si>
  <si>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</si>
  <si>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</si>
  <si>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</si>
  <si>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</si>
  <si>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</si>
  <si>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</si>
  <si>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</si>
  <si>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</si>
  <si>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</si>
  <si>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</si>
  <si>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</si>
  <si>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</si>
  <si>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</si>
  <si>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</si>
  <si>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</si>
  <si>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</si>
  <si>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</si>
  <si>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</si>
  <si>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</si>
  <si>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</si>
  <si>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</si>
  <si>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</si>
  <si>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</si>
  <si>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</si>
  <si>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</si>
  <si>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</si>
  <si>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</si>
  <si>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</si>
  <si>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</si>
  <si>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</si>
  <si>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</si>
  <si>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</si>
  <si>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</si>
  <si>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</si>
  <si>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</si>
  <si>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</si>
  <si>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</si>
  <si>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</si>
  <si>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</si>
  <si>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</si>
  <si>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</si>
  <si>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</si>
  <si>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</si>
  <si>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</si>
  <si>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</si>
  <si>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</si>
  <si>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</si>
  <si>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</si>
  <si>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</si>
  <si>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</si>
  <si>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</si>
  <si>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</si>
  <si>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</si>
  <si>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</si>
  <si>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</si>
  <si>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</si>
  <si>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</si>
  <si>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</si>
  <si>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</si>
  <si>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</si>
  <si>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</si>
  <si>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</si>
  <si>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</si>
  <si>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</si>
  <si>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</si>
  <si>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</si>
  <si>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</si>
  <si>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</si>
  <si>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</si>
  <si>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</si>
  <si>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</si>
  <si>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</si>
  <si>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</si>
  <si>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</si>
  <si>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</si>
  <si>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</si>
  <si>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</si>
  <si>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</si>
  <si>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</si>
  <si>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</si>
  <si>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</si>
  <si>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</si>
  <si>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</si>
  <si>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</si>
  <si>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</si>
  <si>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</si>
  <si>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</si>
  <si>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</si>
  <si>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</si>
  <si>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</si>
  <si>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</si>
  <si>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</si>
  <si>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</si>
  <si>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</si>
  <si>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</si>
  <si>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</si>
  <si>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</si>
  <si>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</si>
  <si>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</si>
  <si>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</si>
  <si>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</si>
  <si>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</si>
  <si>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</si>
  <si>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</si>
  <si>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</si>
  <si>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</si>
  <si>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</si>
  <si>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</si>
  <si>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</si>
  <si>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</si>
  <si>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</si>
  <si>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</si>
  <si>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</si>
  <si>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</si>
  <si>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</si>
  <si>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</si>
  <si>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</si>
  <si>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</si>
  <si>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</si>
  <si>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</si>
  <si>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</si>
  <si>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</si>
  <si>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</si>
  <si>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</si>
  <si>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</si>
  <si>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</si>
  <si>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</si>
  <si>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</si>
  <si>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</si>
  <si>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</si>
  <si>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</si>
  <si>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</si>
  <si>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</si>
  <si>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</si>
  <si>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</si>
  <si>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</si>
  <si>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</si>
  <si>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</si>
  <si>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</si>
  <si>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</si>
  <si>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</si>
  <si>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</si>
  <si>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</si>
  <si>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</si>
  <si>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</si>
  <si>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</si>
  <si>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</si>
  <si>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</si>
  <si>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</si>
  <si>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</si>
  <si>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</si>
  <si>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</si>
  <si>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</si>
  <si>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</si>
  <si>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</si>
  <si>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</si>
  <si>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</si>
  <si>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</si>
  <si>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</si>
  <si>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</si>
  <si>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</si>
  <si>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</si>
  <si>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</si>
  <si>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</si>
  <si>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</si>
  <si>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</si>
  <si>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</si>
  <si>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</si>
  <si>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</si>
  <si>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</si>
  <si>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</si>
  <si>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</si>
  <si>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</si>
  <si>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</si>
  <si>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</si>
  <si>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</si>
  <si>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</si>
  <si>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</si>
  <si>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</si>
  <si>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</si>
  <si>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</si>
  <si>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</si>
  <si>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</si>
  <si>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</si>
  <si>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</si>
  <si>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</si>
  <si>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</si>
  <si>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</si>
  <si>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</si>
  <si>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</si>
  <si>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</si>
  <si>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</si>
  <si>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</si>
  <si>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</si>
  <si>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</si>
  <si>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</si>
  <si>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</si>
  <si>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</si>
  <si>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</si>
  <si>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</si>
  <si>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</si>
  <si>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</si>
  <si>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</si>
  <si>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</si>
  <si>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</si>
  <si>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</si>
  <si>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</si>
  <si>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</si>
  <si>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</si>
  <si>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</si>
  <si>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</si>
  <si>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</si>
  <si>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</si>
  <si>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</si>
  <si>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</si>
  <si>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</si>
  <si>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</si>
  <si>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</si>
  <si>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</si>
  <si>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</si>
  <si>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</si>
  <si>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</si>
  <si>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</si>
  <si>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</si>
  <si>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</si>
  <si>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</si>
  <si>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</si>
  <si>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</si>
  <si>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</si>
  <si>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</si>
  <si>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</si>
  <si>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</si>
  <si>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</si>
  <si>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</si>
  <si>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</si>
  <si>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</si>
  <si>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</si>
  <si>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</si>
  <si>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</si>
  <si>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</si>
  <si>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</si>
  <si>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</si>
  <si>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</si>
  <si>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</si>
  <si>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</si>
  <si>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</si>
  <si>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</si>
  <si>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</si>
  <si>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</si>
  <si>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</si>
  <si>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</si>
  <si>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</si>
  <si>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</si>
  <si>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</si>
  <si>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</si>
  <si>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</si>
  <si>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</si>
  <si>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</si>
  <si>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</si>
  <si>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</si>
  <si>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</si>
  <si>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</si>
  <si>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</si>
  <si>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</si>
  <si>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</si>
  <si>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</si>
  <si>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</si>
  <si>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</si>
  <si>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</si>
  <si>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</si>
  <si>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</si>
  <si>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</si>
  <si>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</si>
  <si>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</si>
  <si>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</si>
  <si>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</si>
  <si>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</si>
  <si>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</si>
  <si>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</si>
  <si>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</si>
  <si>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</si>
  <si>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</si>
  <si>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</si>
  <si>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</si>
  <si>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</si>
  <si>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</si>
  <si>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</si>
  <si>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</si>
  <si>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</si>
  <si>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</si>
  <si>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</si>
  <si>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</si>
  <si>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</si>
  <si>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</si>
  <si>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</si>
  <si>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</si>
  <si>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</si>
  <si>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</si>
  <si>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</si>
  <si>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</si>
  <si>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</si>
  <si>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</si>
  <si>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</si>
  <si>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</si>
  <si>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</si>
  <si>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</si>
  <si>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</si>
  <si>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</si>
  <si>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</si>
  <si>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</si>
  <si>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</si>
  <si>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</si>
  <si>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</si>
  <si>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</si>
  <si>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</si>
  <si>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</si>
  <si>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</si>
  <si>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</si>
  <si>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</si>
  <si>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</si>
  <si>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</si>
  <si>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</si>
  <si>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</si>
  <si>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</si>
  <si>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</si>
  <si>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</si>
  <si>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</si>
  <si>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</si>
  <si>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</si>
  <si>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</si>
  <si>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</si>
  <si>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</si>
  <si>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</si>
  <si>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</si>
  <si>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</si>
  <si>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</si>
  <si>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</si>
  <si>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</si>
  <si>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</si>
  <si>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</si>
  <si>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</si>
  <si>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</si>
  <si>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</si>
  <si>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</si>
  <si>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</si>
  <si>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</si>
  <si>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</si>
  <si>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</si>
  <si>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</si>
  <si>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</si>
  <si>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</si>
  <si>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</si>
  <si>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</si>
  <si>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</si>
  <si>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</si>
  <si>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</si>
  <si>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</si>
  <si>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</si>
  <si>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</si>
  <si>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</si>
  <si>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</si>
  <si>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</si>
  <si>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</si>
  <si>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</si>
  <si>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</si>
  <si>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</si>
  <si>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</si>
  <si>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</si>
  <si>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</si>
  <si>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</si>
  <si>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</si>
  <si>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</si>
  <si>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</si>
  <si>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</si>
  <si>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</si>
  <si>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</si>
  <si>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</si>
  <si>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</si>
  <si>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</si>
  <si>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</si>
  <si>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</si>
  <si>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</si>
  <si>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</si>
  <si>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</si>
  <si>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</si>
  <si>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</si>
  <si>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</si>
  <si>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</si>
  <si>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</si>
  <si>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</si>
  <si>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</si>
  <si>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</si>
  <si>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</si>
  <si>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</si>
  <si>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</si>
  <si>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</si>
  <si>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</si>
  <si>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</si>
  <si>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</si>
  <si>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</si>
  <si>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</si>
  <si>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</si>
  <si>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</si>
  <si>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</si>
  <si>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</si>
  <si>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</si>
  <si>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</si>
  <si>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</si>
  <si>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</si>
  <si>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</si>
  <si>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</si>
  <si>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</si>
  <si>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</si>
  <si>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</si>
  <si>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</si>
  <si>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</si>
  <si>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</si>
  <si>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</si>
  <si>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</si>
  <si>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</si>
  <si>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</si>
  <si>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</si>
  <si>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</si>
  <si>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</si>
  <si>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</si>
  <si>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</si>
  <si>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</si>
  <si>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</si>
  <si>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</si>
  <si>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</si>
  <si>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</si>
  <si>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</si>
  <si>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</si>
  <si>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</si>
  <si>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</si>
  <si>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</si>
  <si>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</si>
  <si>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</si>
  <si>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</si>
  <si>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</si>
  <si>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</si>
  <si>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</si>
  <si>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</si>
  <si>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</si>
  <si>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</si>
  <si>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</si>
  <si>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</si>
  <si>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</si>
  <si>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</si>
  <si>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</si>
  <si>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</si>
  <si>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</si>
  <si>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</si>
  <si>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</si>
  <si>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</si>
  <si>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</si>
  <si>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</si>
  <si>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</si>
  <si>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</si>
  <si>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</si>
  <si>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</si>
  <si>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</si>
  <si>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</si>
  <si>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</si>
  <si>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</si>
  <si>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</si>
  <si>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</si>
  <si>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</si>
  <si>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</si>
  <si>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</si>
  <si>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</si>
  <si>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</si>
  <si>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</si>
  <si>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</si>
  <si>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</si>
  <si>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</si>
  <si>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</si>
  <si>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</si>
  <si>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</si>
  <si>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</si>
  <si>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</si>
  <si>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</si>
  <si>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</si>
  <si>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</si>
  <si>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</si>
  <si>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</si>
  <si>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</si>
  <si>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</si>
  <si>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</si>
  <si>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</si>
  <si>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</si>
  <si>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</si>
  <si>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</si>
  <si>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</si>
  <si>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</si>
  <si>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</si>
  <si>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</si>
  <si>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</si>
  <si>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</si>
  <si>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</si>
  <si>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</si>
  <si>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</si>
  <si>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</si>
  <si>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</si>
  <si>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</si>
  <si>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</si>
  <si>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</si>
  <si>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</si>
  <si>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</si>
  <si>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</si>
  <si>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</si>
  <si>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</si>
  <si>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</si>
  <si>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</si>
  <si>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</si>
  <si>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</si>
  <si>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</si>
  <si>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</si>
  <si>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</si>
  <si>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</si>
  <si>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</si>
  <si>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</si>
  <si>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</si>
  <si>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</si>
  <si>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</si>
  <si>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</si>
  <si>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</si>
  <si>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</si>
  <si>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</si>
  <si>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</si>
  <si>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</si>
  <si>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</si>
  <si>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</si>
  <si>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</si>
  <si>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</si>
  <si>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</si>
  <si>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</si>
  <si>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</si>
  <si>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</si>
  <si>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</si>
  <si>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</si>
  <si>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</si>
  <si>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</si>
  <si>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</si>
  <si>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</si>
  <si>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</si>
  <si>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</si>
  <si>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</si>
  <si>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</si>
  <si>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</si>
  <si>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</si>
  <si>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</si>
  <si>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</si>
  <si>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</si>
  <si>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</si>
  <si>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</si>
  <si>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</si>
  <si>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</si>
  <si>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</si>
  <si>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</si>
  <si>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</si>
  <si>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</si>
  <si>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</si>
  <si>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</si>
  <si>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</si>
  <si>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</si>
  <si>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</si>
  <si>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</si>
  <si>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</si>
  <si>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</si>
  <si>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</si>
  <si>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</si>
  <si>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</si>
  <si>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</si>
  <si>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</si>
  <si>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</si>
  <si>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</si>
  <si>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</si>
  <si>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</si>
  <si>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</si>
  <si>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</si>
  <si>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</si>
  <si>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</si>
  <si>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</si>
  <si>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</si>
  <si>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</si>
  <si>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</si>
  <si>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</si>
  <si>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</si>
  <si>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</si>
  <si>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</si>
  <si>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</si>
  <si>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</si>
  <si>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</si>
  <si>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</si>
  <si>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</si>
  <si>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</si>
  <si>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</si>
  <si>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</si>
  <si>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</si>
  <si>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</si>
  <si>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</si>
  <si>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</si>
  <si>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</si>
  <si>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</si>
  <si>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</si>
  <si>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</si>
  <si>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</si>
  <si>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</si>
  <si>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</si>
  <si>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</si>
  <si>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</si>
  <si>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</si>
  <si>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</si>
  <si>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</si>
  <si>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</si>
  <si>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</si>
  <si>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</si>
  <si>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</si>
  <si>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</si>
  <si>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</si>
  <si>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</si>
  <si>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</si>
  <si>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</si>
  <si>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</si>
  <si>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</si>
  <si>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</si>
  <si>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</si>
  <si>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</si>
  <si>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</si>
  <si>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</si>
  <si>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</si>
  <si>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</si>
  <si>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</si>
  <si>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</si>
  <si>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</si>
  <si>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</si>
  <si>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</si>
  <si>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</si>
  <si>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</si>
  <si>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</si>
  <si>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</si>
  <si>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</si>
  <si>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</si>
  <si>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</si>
  <si>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</si>
  <si>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</si>
  <si>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</si>
  <si>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</si>
  <si>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</si>
  <si>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</si>
  <si>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</si>
  <si>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</si>
  <si>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</si>
  <si>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</si>
  <si>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</si>
  <si>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</si>
  <si>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</si>
  <si>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</si>
  <si>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</si>
  <si>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</si>
  <si>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</si>
  <si>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</si>
  <si>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</si>
  <si>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</si>
  <si>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</si>
  <si>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</si>
  <si>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</si>
  <si>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</si>
  <si>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</si>
  <si>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</si>
  <si>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</si>
  <si>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</si>
  <si>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</si>
  <si>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</si>
  <si>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</si>
  <si>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</si>
  <si>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</si>
  <si>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</si>
  <si>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</si>
  <si>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</si>
  <si>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</si>
  <si>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</si>
  <si>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</si>
  <si>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</si>
  <si>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</si>
  <si>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</si>
  <si>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</si>
  <si>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</si>
  <si>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</si>
  <si>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</si>
  <si>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</si>
  <si>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</si>
  <si>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</si>
  <si>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</si>
  <si>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</si>
  <si>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</si>
  <si>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</si>
  <si>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</si>
  <si>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</si>
  <si>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</si>
  <si>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</si>
  <si>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</si>
  <si>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</si>
  <si>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</si>
  <si>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</si>
  <si>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</si>
  <si>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</si>
  <si>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</si>
  <si>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</si>
  <si>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</si>
  <si>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</si>
  <si>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</si>
  <si>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</si>
  <si>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</si>
  <si>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</si>
  <si>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</si>
  <si>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</si>
  <si>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</si>
  <si>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</si>
  <si>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</si>
  <si>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</si>
  <si>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</si>
  <si>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</si>
  <si>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</si>
  <si>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</si>
  <si>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</si>
  <si>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</si>
  <si>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</si>
  <si>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</si>
  <si>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</si>
  <si>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</si>
  <si>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</si>
  <si>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</si>
  <si>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</si>
  <si>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</si>
  <si>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</si>
  <si>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</si>
  <si>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</si>
  <si>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</si>
  <si>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</si>
  <si>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</si>
  <si>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</si>
  <si>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</si>
  <si>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</si>
  <si>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</si>
  <si>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</si>
  <si>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</si>
  <si>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</si>
  <si>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</si>
  <si>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</si>
  <si>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</si>
  <si>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</si>
  <si>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</si>
  <si>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</si>
  <si>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</si>
  <si>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</si>
  <si>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</si>
  <si>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</si>
  <si>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</si>
  <si>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</si>
  <si>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</si>
  <si>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</si>
  <si>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</si>
  <si>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</si>
  <si>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</si>
  <si>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</si>
  <si>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</si>
  <si>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</si>
  <si>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</si>
  <si>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</si>
  <si>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</si>
  <si>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</si>
  <si>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</si>
  <si>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</si>
  <si>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</si>
  <si>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</si>
  <si>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</si>
  <si>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</si>
  <si>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</si>
  <si>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</si>
  <si>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</si>
  <si>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</si>
  <si>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</si>
  <si>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</si>
  <si>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</si>
  <si>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</si>
  <si>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</si>
  <si>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</si>
  <si>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</si>
  <si>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</si>
  <si>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</si>
  <si>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</si>
  <si>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</si>
  <si>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</si>
  <si>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</si>
  <si>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</si>
  <si>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</si>
  <si>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</si>
  <si>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</si>
  <si>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</si>
  <si>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</si>
  <si>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</si>
  <si>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</si>
  <si>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</si>
  <si>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</si>
  <si>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</si>
  <si>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</si>
  <si>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</si>
  <si>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</si>
  <si>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</si>
  <si>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</si>
  <si>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</si>
  <si>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</si>
  <si>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</si>
  <si>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</si>
  <si>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</si>
  <si>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</si>
  <si>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</si>
  <si>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</si>
  <si>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</si>
  <si>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</si>
  <si>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</si>
  <si>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</si>
  <si>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</si>
  <si>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</si>
  <si>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</si>
  <si>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</si>
  <si>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</si>
  <si>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</si>
  <si>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</si>
  <si>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</si>
  <si>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</si>
  <si>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</si>
  <si>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</si>
  <si>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</si>
  <si>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</si>
  <si>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</si>
  <si>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</si>
  <si>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</si>
  <si>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</si>
  <si>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</si>
  <si>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</si>
  <si>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</si>
  <si>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</si>
  <si>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</si>
  <si>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</si>
  <si>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</si>
  <si>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</si>
  <si>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</si>
  <si>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</si>
  <si>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</si>
  <si>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</si>
  <si>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</si>
  <si>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</si>
  <si>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</si>
  <si>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</si>
  <si>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</si>
  <si>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</si>
  <si>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</si>
  <si>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</si>
  <si>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</si>
  <si>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</si>
  <si>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</si>
  <si>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</si>
  <si>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</si>
  <si>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</si>
  <si>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</si>
  <si>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</si>
  <si>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</si>
  <si>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</si>
  <si>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</si>
  <si>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</si>
  <si>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</si>
  <si>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</si>
  <si>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</si>
  <si>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</si>
  <si>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</si>
  <si>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</si>
  <si>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</si>
  <si>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</si>
  <si>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</si>
  <si>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</si>
  <si>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</si>
  <si>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</si>
  <si>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</si>
  <si>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</si>
  <si>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</si>
  <si>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</si>
  <si>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</si>
  <si>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</si>
  <si>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</si>
  <si>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</si>
  <si>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</si>
  <si>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</si>
  <si>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</si>
  <si>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</si>
  <si>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</si>
  <si>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</si>
  <si>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</si>
  <si>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</si>
  <si>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</si>
  <si>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</si>
  <si>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</si>
  <si>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</si>
  <si>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</si>
  <si>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</si>
  <si>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</si>
  <si>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</si>
  <si>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</si>
  <si>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</si>
  <si>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</si>
  <si>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</si>
  <si>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</si>
  <si>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</si>
  <si>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</si>
  <si>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</si>
  <si>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</si>
  <si>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</si>
  <si>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</si>
  <si>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</si>
  <si>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</si>
  <si>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</si>
  <si>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</si>
  <si>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</si>
  <si>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</si>
  <si>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</si>
  <si>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</si>
  <si>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</si>
  <si>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</si>
  <si>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</si>
  <si>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</si>
  <si>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</si>
  <si>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</si>
  <si>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</si>
  <si>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</si>
  <si>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</si>
  <si>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</si>
  <si>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</si>
  <si>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</si>
  <si>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</si>
  <si>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</si>
  <si>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</si>
  <si>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</si>
  <si>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</si>
  <si>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</si>
  <si>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</si>
  <si>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</si>
  <si>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</si>
  <si>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</si>
  <si>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</si>
  <si>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</si>
  <si>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</si>
  <si>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</si>
  <si>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</si>
  <si>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</si>
  <si>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</si>
  <si>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</si>
  <si>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</si>
  <si>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</si>
  <si>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</si>
  <si>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</si>
  <si>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</si>
  <si>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</si>
  <si>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</si>
  <si>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</si>
  <si>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</si>
  <si>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</si>
  <si>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</si>
  <si>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</si>
  <si>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</si>
  <si>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</si>
  <si>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</si>
  <si>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</si>
  <si>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</si>
  <si>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</si>
  <si>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</si>
  <si>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</si>
  <si>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</si>
  <si>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</si>
  <si>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</si>
  <si>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</si>
  <si>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</si>
  <si>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</si>
  <si>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</si>
  <si>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</si>
  <si>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</si>
  <si>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</si>
  <si>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</si>
  <si>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</si>
  <si>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</si>
  <si>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</si>
  <si>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</si>
  <si>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</si>
  <si>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</si>
  <si>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</si>
  <si>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</si>
  <si>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</si>
  <si>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</si>
  <si>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</si>
  <si>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</si>
  <si>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</si>
  <si>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</si>
  <si>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</si>
  <si>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</si>
  <si>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</si>
  <si>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</si>
  <si>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</si>
  <si>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</si>
  <si>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</si>
  <si>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</si>
  <si>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</si>
  <si>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</si>
  <si>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</si>
  <si>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</si>
  <si>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</si>
  <si>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</si>
  <si>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</si>
  <si>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</si>
  <si>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</si>
  <si>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</si>
  <si>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</si>
  <si>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</si>
  <si>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</si>
  <si>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</si>
  <si>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</si>
  <si>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</si>
  <si>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</si>
  <si>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</si>
  <si>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</si>
  <si>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</si>
  <si>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</si>
  <si>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</si>
  <si>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</si>
  <si>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</si>
  <si>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</si>
  <si>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</si>
  <si>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</si>
  <si>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</si>
  <si>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</si>
  <si>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</si>
  <si>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</si>
  <si>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</si>
  <si>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</si>
  <si>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</si>
  <si>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</si>
  <si>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</si>
  <si>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</si>
  <si>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</si>
  <si>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</si>
  <si>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</si>
  <si>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</si>
  <si>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</si>
  <si>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</si>
  <si>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</si>
  <si>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</si>
  <si>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</si>
  <si>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</si>
  <si>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</si>
  <si>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</si>
  <si>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</si>
  <si>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</si>
  <si>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</si>
  <si>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</si>
  <si>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</si>
  <si>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</si>
  <si>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</si>
  <si>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</si>
  <si>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</si>
  <si>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</si>
  <si>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</si>
  <si>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</si>
  <si>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</si>
  <si>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</si>
  <si>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</si>
  <si>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</si>
  <si>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</si>
  <si>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</si>
  <si>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</si>
  <si>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</si>
  <si>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</si>
  <si>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</si>
  <si>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</si>
  <si>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</si>
  <si>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</si>
  <si>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</si>
  <si>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</si>
  <si>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</si>
  <si>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</si>
  <si>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</si>
  <si>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</si>
  <si>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</si>
  <si>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</si>
  <si>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</si>
  <si>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</si>
  <si>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</si>
  <si>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</si>
  <si>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</si>
  <si>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</si>
  <si>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</si>
  <si>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</si>
  <si>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</si>
  <si>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</si>
  <si>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</si>
  <si>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</si>
  <si>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</si>
  <si>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</si>
  <si>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</si>
  <si>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</si>
  <si>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</si>
  <si>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</si>
  <si>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</si>
  <si>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</si>
  <si>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</si>
  <si>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</si>
  <si>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</si>
  <si>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</si>
  <si>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</si>
  <si>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</si>
  <si>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</si>
  <si>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</si>
  <si>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</si>
  <si>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</si>
  <si>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</si>
  <si>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</si>
  <si>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</si>
  <si>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</si>
  <si>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</si>
  <si>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</si>
  <si>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</si>
  <si>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</si>
  <si>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</si>
  <si>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</si>
  <si>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</si>
  <si>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</si>
  <si>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</si>
  <si>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</si>
  <si>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</si>
  <si>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</si>
  <si>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</si>
  <si>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</si>
  <si>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</si>
  <si>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</si>
  <si>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</si>
  <si>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</si>
  <si>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</si>
  <si>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</si>
  <si>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</si>
  <si>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</si>
  <si>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</si>
  <si>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</si>
  <si>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</si>
  <si>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</si>
  <si>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</si>
  <si>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</si>
  <si>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</si>
  <si>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</si>
  <si>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</si>
  <si>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</si>
  <si>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</si>
  <si>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</si>
  <si>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</si>
  <si>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</si>
  <si>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</si>
  <si>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</si>
  <si>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</si>
  <si>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</si>
  <si>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</si>
  <si>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</si>
  <si>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</si>
  <si>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</si>
  <si>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</si>
  <si>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</si>
  <si>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</si>
  <si>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</si>
  <si>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</si>
  <si>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</si>
  <si>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</si>
  <si>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</si>
  <si>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</si>
  <si>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</si>
  <si>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</si>
  <si>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</si>
  <si>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</si>
  <si>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</si>
  <si>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</si>
  <si>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</si>
  <si>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</si>
  <si>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</si>
  <si>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</si>
  <si>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</si>
  <si>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</si>
  <si>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</si>
  <si>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</si>
  <si>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</si>
  <si>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</si>
  <si>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</si>
  <si>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</si>
  <si>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</si>
  <si>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</si>
  <si>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</si>
  <si>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</si>
  <si>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</si>
  <si>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</si>
  <si>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</si>
  <si>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</si>
  <si>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</si>
  <si>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</si>
  <si>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</si>
  <si>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</si>
  <si>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</si>
  <si>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</si>
  <si>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</si>
  <si>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</si>
  <si>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</si>
  <si>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</si>
  <si>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</si>
  <si>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</si>
  <si>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</si>
  <si>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</si>
  <si>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</si>
  <si>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</si>
  <si>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</si>
  <si>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</si>
  <si>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</si>
  <si>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</si>
  <si>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</si>
  <si>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</si>
  <si>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</si>
  <si>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</si>
  <si>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</si>
  <si>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</si>
  <si>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</si>
  <si>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</si>
  <si>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</si>
  <si>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</si>
  <si>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</si>
  <si>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</si>
  <si>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</si>
  <si>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</si>
  <si>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</si>
  <si>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</si>
  <si>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</si>
  <si>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</si>
  <si>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</si>
  <si>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</si>
  <si>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</si>
  <si>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</si>
  <si>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</si>
  <si>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</si>
  <si>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</si>
  <si>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</si>
  <si>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</si>
  <si>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</si>
  <si>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</si>
  <si>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</si>
  <si>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</si>
  <si>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</si>
  <si>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</si>
  <si>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</si>
  <si>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</si>
  <si>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</si>
  <si>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</si>
  <si>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</si>
  <si>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</si>
  <si>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</si>
  <si>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</si>
  <si>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</si>
  <si>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</si>
  <si>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</si>
  <si>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</si>
  <si>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</si>
  <si>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</si>
  <si>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</si>
  <si>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</si>
  <si>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</si>
  <si>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</si>
  <si>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</si>
  <si>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</si>
  <si>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</si>
  <si>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</si>
  <si>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</si>
  <si>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</si>
  <si>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</si>
  <si>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</si>
  <si>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</si>
  <si>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</si>
  <si>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</si>
  <si>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</si>
  <si>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</si>
  <si>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</si>
  <si>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</si>
  <si>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</si>
  <si>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</si>
  <si>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</si>
  <si>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</si>
  <si>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</si>
  <si>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</si>
  <si>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</si>
  <si>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</si>
  <si>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</si>
  <si>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</si>
  <si>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</si>
  <si>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</si>
  <si>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</si>
  <si>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</si>
  <si>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</si>
  <si>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</si>
  <si>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</si>
  <si>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</si>
  <si>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</si>
  <si>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</si>
  <si>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</si>
  <si>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</si>
  <si>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</si>
  <si>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</si>
  <si>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</si>
  <si>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</si>
  <si>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</si>
  <si>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</si>
  <si>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</si>
  <si>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</si>
  <si>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</si>
  <si>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</si>
  <si>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</si>
  <si>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</si>
  <si>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</si>
  <si>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</si>
  <si>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</si>
  <si>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</si>
  <si>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</si>
  <si>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</si>
  <si>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</si>
  <si>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</si>
  <si>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</si>
  <si>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</si>
  <si>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</si>
  <si>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</si>
  <si>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</si>
  <si>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</si>
  <si>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</si>
  <si>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</si>
  <si>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</si>
  <si>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</si>
  <si>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</si>
  <si>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</si>
  <si>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</si>
  <si>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</si>
  <si>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</si>
  <si>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</si>
  <si>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</si>
  <si>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</si>
  <si>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</si>
  <si>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</si>
  <si>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</si>
  <si>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</si>
  <si>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</si>
  <si>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</si>
  <si>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</si>
  <si>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</si>
  <si>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</si>
  <si>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</si>
  <si>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</si>
  <si>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</si>
  <si>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</si>
  <si>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</si>
  <si>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</si>
  <si>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</si>
  <si>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</si>
  <si>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</si>
  <si>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</si>
  <si>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</si>
  <si>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</si>
  <si>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</si>
  <si>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</si>
  <si>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</si>
  <si>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</si>
  <si>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</si>
  <si>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</si>
  <si>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</si>
  <si>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</si>
  <si>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</si>
  <si>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</si>
  <si>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</si>
  <si>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</si>
  <si>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</si>
  <si>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</si>
  <si>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</si>
  <si>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</si>
  <si>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</si>
  <si>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</si>
  <si>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</si>
  <si>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</si>
  <si>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</si>
  <si>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</si>
  <si>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</si>
  <si>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</si>
  <si>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</si>
  <si>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</si>
  <si>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</si>
  <si>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</si>
  <si>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</si>
  <si>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</si>
  <si>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</si>
  <si>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</si>
  <si>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</si>
  <si>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</si>
  <si>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</si>
  <si>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</si>
  <si>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</si>
  <si>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</si>
  <si>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</si>
  <si>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</si>
  <si>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</si>
  <si>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</si>
  <si>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</si>
  <si>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</si>
  <si>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</si>
  <si>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</si>
  <si>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</si>
  <si>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</si>
  <si>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</si>
  <si>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</si>
  <si>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</si>
  <si>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</si>
  <si>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</si>
  <si>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</si>
  <si>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</si>
  <si>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</si>
  <si>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</si>
  <si>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</si>
  <si>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</si>
  <si>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</si>
  <si>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</si>
  <si>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</si>
  <si>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</si>
  <si>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</si>
  <si>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</si>
  <si>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</si>
  <si>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</si>
  <si>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</si>
  <si>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</si>
  <si>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</si>
  <si>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</si>
  <si>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</si>
  <si>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</si>
  <si>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</si>
  <si>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</si>
  <si>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</si>
  <si>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</si>
  <si>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</si>
  <si>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</si>
  <si>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</si>
  <si>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</si>
  <si>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</si>
  <si>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</si>
  <si>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</si>
  <si>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</si>
  <si>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</si>
  <si>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</si>
  <si>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</si>
  <si>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</si>
  <si>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</si>
  <si>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</si>
  <si>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</si>
  <si>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</si>
  <si>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</si>
  <si>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</si>
  <si>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</si>
  <si>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</si>
  <si>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</si>
  <si>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</si>
  <si>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</si>
  <si>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</si>
  <si>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</si>
  <si>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</si>
  <si>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</si>
  <si>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</si>
  <si>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</si>
  <si>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</si>
  <si>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</si>
  <si>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</si>
  <si>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</si>
  <si>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</si>
  <si>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</si>
  <si>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</si>
  <si>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</si>
  <si>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</si>
  <si>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</si>
  <si>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</si>
  <si>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</si>
  <si>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</si>
  <si>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</si>
  <si>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</si>
  <si>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</si>
  <si>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</si>
  <si>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</si>
  <si>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</si>
  <si>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</si>
  <si>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</si>
  <si>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</si>
  <si>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</si>
  <si>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</si>
  <si>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</si>
  <si>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</si>
  <si>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</si>
  <si>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</si>
  <si>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</si>
  <si>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</si>
  <si>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</si>
  <si>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</si>
  <si>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</si>
  <si>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</si>
  <si>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</si>
  <si>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</si>
  <si>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</si>
  <si>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</si>
  <si>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</si>
  <si>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</si>
  <si>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</si>
  <si>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</si>
  <si>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</si>
  <si>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</si>
  <si>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</si>
  <si>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</si>
  <si>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</si>
  <si>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</si>
  <si>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</si>
  <si>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</si>
  <si>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</si>
  <si>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</si>
  <si>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</si>
  <si>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</si>
  <si>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</si>
  <si>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</si>
  <si>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</si>
  <si>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</si>
  <si>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</si>
  <si>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</si>
  <si>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</si>
  <si>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</si>
  <si>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</si>
  <si>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</si>
  <si>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</si>
  <si>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</si>
  <si>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</si>
  <si>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</si>
  <si>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</si>
  <si>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</si>
  <si>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</si>
  <si>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</si>
  <si>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</si>
  <si>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</si>
  <si>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</si>
  <si>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</si>
  <si>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</si>
  <si>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</si>
  <si>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</si>
  <si>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</si>
  <si>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</si>
  <si>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</si>
  <si>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</si>
  <si>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</si>
  <si>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</si>
  <si>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</si>
  <si>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</si>
  <si>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</si>
  <si>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</si>
  <si>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</si>
  <si>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</si>
  <si>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</si>
  <si>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</si>
  <si>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</si>
  <si>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</si>
  <si>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</si>
  <si>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</si>
  <si>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</si>
  <si>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</si>
  <si>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</si>
  <si>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</si>
  <si>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</si>
  <si>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</si>
  <si>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</si>
  <si>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</si>
  <si>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</si>
  <si>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</si>
  <si>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</si>
  <si>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</si>
  <si>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</si>
  <si>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</si>
  <si>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</si>
  <si>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</si>
  <si>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</si>
  <si>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</si>
  <si>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</si>
  <si>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</si>
  <si>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</si>
  <si>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</si>
  <si>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</si>
  <si>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</si>
  <si>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</si>
  <si>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</si>
  <si>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</si>
  <si>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</si>
  <si>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</si>
  <si>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</si>
  <si>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</si>
  <si>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</si>
  <si>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</si>
  <si>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</si>
  <si>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</si>
  <si>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</si>
  <si>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</si>
  <si>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</si>
  <si>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</si>
  <si>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</si>
  <si>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</si>
  <si>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</si>
  <si>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</si>
  <si>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</si>
  <si>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</si>
  <si>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</si>
  <si>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</si>
  <si>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</si>
  <si>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</si>
  <si>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</si>
  <si>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</si>
  <si>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</si>
  <si>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</si>
  <si>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</si>
  <si>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</si>
  <si>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</si>
  <si>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</si>
  <si>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</si>
  <si>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</si>
  <si>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</si>
  <si>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</si>
  <si>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</si>
  <si>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</si>
  <si>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</si>
  <si>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</si>
  <si>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</si>
  <si>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</si>
  <si>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</si>
  <si>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</si>
  <si>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</si>
  <si>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</si>
  <si>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</si>
  <si>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</si>
  <si>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</si>
  <si>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</si>
  <si>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</si>
  <si>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</si>
  <si>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</si>
  <si>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</si>
  <si>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</si>
  <si>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</si>
  <si>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</si>
  <si>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</si>
  <si>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</si>
  <si>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</si>
  <si>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</si>
  <si>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</si>
  <si>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</si>
  <si>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</si>
  <si>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</si>
  <si>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</si>
  <si>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</si>
  <si>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</si>
  <si>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</si>
  <si>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</si>
  <si>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</si>
  <si>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</si>
  <si>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</si>
  <si>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</si>
  <si>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</si>
  <si>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</si>
  <si>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</si>
  <si>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</si>
  <si>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</si>
  <si>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</si>
  <si>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</si>
  <si>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</si>
  <si>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</si>
  <si>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</si>
  <si>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</si>
  <si>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</si>
  <si>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</si>
  <si>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</si>
  <si>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</si>
  <si>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</si>
  <si>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</si>
  <si>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</si>
  <si>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</si>
  <si>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</si>
  <si>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</si>
  <si>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</si>
  <si>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</si>
  <si>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</si>
  <si>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</si>
  <si>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</si>
  <si>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</si>
  <si>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</si>
  <si>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</si>
  <si>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</si>
  <si>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</si>
  <si>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</si>
  <si>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</si>
  <si>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</si>
  <si>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</si>
  <si>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</si>
  <si>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</si>
  <si>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</si>
  <si>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</si>
  <si>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</si>
  <si>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</si>
  <si>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</si>
  <si>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</si>
  <si>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</si>
  <si>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</si>
  <si>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</si>
  <si>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</si>
  <si>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</si>
  <si>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</si>
  <si>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</si>
  <si>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</si>
  <si>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</si>
  <si>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</si>
  <si>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</si>
  <si>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</si>
  <si>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</si>
  <si>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</si>
  <si>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</si>
  <si>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</si>
  <si>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</si>
  <si>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</si>
  <si>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</si>
  <si>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</si>
  <si>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</si>
  <si>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</si>
  <si>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</si>
  <si>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</si>
  <si>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</si>
  <si>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</si>
  <si>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</si>
  <si>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</si>
  <si>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</si>
  <si>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</si>
  <si>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</si>
  <si>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</si>
  <si>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</si>
  <si>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</si>
  <si>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</si>
  <si>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</si>
  <si>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</si>
  <si>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</si>
  <si>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</si>
  <si>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</si>
  <si>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</si>
  <si>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</si>
  <si>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</si>
  <si>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</si>
  <si>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</si>
  <si>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</si>
  <si>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</si>
  <si>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</si>
  <si>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</si>
  <si>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</si>
  <si>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</si>
  <si>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</si>
  <si>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</si>
  <si>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</si>
  <si>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</si>
  <si>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</si>
  <si>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</si>
  <si>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</si>
  <si>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</si>
  <si>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</si>
  <si>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</si>
  <si>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</si>
  <si>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</si>
  <si>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</si>
  <si>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</si>
  <si>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</si>
  <si>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</si>
  <si>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</si>
  <si>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</si>
  <si>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</si>
  <si>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</si>
  <si>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</si>
  <si>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</si>
  <si>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</si>
  <si>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</si>
  <si>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</si>
  <si>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</si>
  <si>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</si>
  <si>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</si>
  <si>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</si>
  <si>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</si>
  <si>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</si>
  <si>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</si>
  <si>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</si>
  <si>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</si>
  <si>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</si>
  <si>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</si>
  <si>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</si>
  <si>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</si>
  <si>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</si>
  <si>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</si>
  <si>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</si>
  <si>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</si>
  <si>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</si>
  <si>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</si>
  <si>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</si>
  <si>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</si>
  <si>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</si>
  <si>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</si>
  <si>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</si>
  <si>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</si>
  <si>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</si>
  <si>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</si>
  <si>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</si>
  <si>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</si>
  <si>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</si>
  <si>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</si>
  <si>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</si>
  <si>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</si>
  <si>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</si>
  <si>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</si>
  <si>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</si>
  <si>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</si>
  <si>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</si>
  <si>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</si>
  <si>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</si>
  <si>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</si>
  <si>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</si>
  <si>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</si>
  <si>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</si>
  <si>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</si>
  <si>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</si>
  <si>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</si>
  <si>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</si>
  <si>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</si>
  <si>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</si>
  <si>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</si>
  <si>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</si>
  <si>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</si>
  <si>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</si>
  <si>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</si>
  <si>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</si>
  <si>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</si>
  <si>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</si>
  <si>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</si>
  <si>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</si>
  <si>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</si>
  <si>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</si>
  <si>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</si>
  <si>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</si>
  <si>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</si>
  <si>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</si>
  <si>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</si>
  <si>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</si>
  <si>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</si>
  <si>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</si>
  <si>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</si>
  <si>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</si>
  <si>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</si>
  <si>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</si>
  <si>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</si>
  <si>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</si>
  <si>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</si>
  <si>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</si>
  <si>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</si>
  <si>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</si>
  <si>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</si>
  <si>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</si>
  <si>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</si>
  <si>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</si>
  <si>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</si>
  <si>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</si>
  <si>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</si>
  <si>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</si>
  <si>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</si>
  <si>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</si>
  <si>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</si>
  <si>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</si>
  <si>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</si>
  <si>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</si>
  <si>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</si>
  <si>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</si>
  <si>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</si>
  <si>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</si>
  <si>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</si>
  <si>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</si>
  <si>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</si>
  <si>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</si>
  <si>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</si>
  <si>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</si>
  <si>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</si>
  <si>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</si>
  <si>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</si>
  <si>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</si>
  <si>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</si>
  <si>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</si>
  <si>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</si>
  <si>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</si>
  <si>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</si>
  <si>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</si>
  <si>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</si>
  <si>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</si>
  <si>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</si>
  <si>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</si>
  <si>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</si>
  <si>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</si>
  <si>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</si>
  <si>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</si>
  <si>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</si>
  <si>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</si>
  <si>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</si>
  <si>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</si>
  <si>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</si>
  <si>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</si>
  <si>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</si>
  <si>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</si>
  <si>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</si>
  <si>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</si>
  <si>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</si>
  <si>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</si>
  <si>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</si>
  <si>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</si>
  <si>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</si>
  <si>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</si>
  <si>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</si>
  <si>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</si>
  <si>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</si>
  <si>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</si>
  <si>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</si>
  <si>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</si>
  <si>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</si>
  <si>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</si>
  <si>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</si>
  <si>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</si>
  <si>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</si>
  <si>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</si>
  <si>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</si>
  <si>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</si>
  <si>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</si>
  <si>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</si>
  <si>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</si>
  <si>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</si>
  <si>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</si>
  <si>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</si>
  <si>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</si>
  <si>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</si>
  <si>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</si>
  <si>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</si>
  <si>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</si>
  <si>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</si>
  <si>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</si>
  <si>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</si>
  <si>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</si>
  <si>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</si>
  <si>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</si>
  <si>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</si>
  <si>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</si>
  <si>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</si>
  <si>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</si>
  <si>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</si>
  <si>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</si>
  <si>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</si>
  <si>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</si>
  <si>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</si>
  <si>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</si>
  <si>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</si>
  <si>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</si>
  <si>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</si>
  <si>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</si>
  <si>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</si>
  <si>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</si>
  <si>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</si>
  <si>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</si>
  <si>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</si>
  <si>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</si>
  <si>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</si>
  <si>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</si>
  <si>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</si>
  <si>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</si>
  <si>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</si>
  <si>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</si>
  <si>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</si>
  <si>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</si>
  <si>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</si>
  <si>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</si>
  <si>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</si>
  <si>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</si>
  <si>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</si>
  <si>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</si>
  <si>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</si>
  <si>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</si>
  <si>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</si>
  <si>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</si>
  <si>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</si>
  <si>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</si>
  <si>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</si>
  <si>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</si>
  <si>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</si>
  <si>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</si>
  <si>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</si>
  <si>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</si>
  <si>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</si>
  <si>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</si>
  <si>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</si>
  <si>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</si>
  <si>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</si>
  <si>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</si>
  <si>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</si>
  <si>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</si>
  <si>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</si>
  <si>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</si>
  <si>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</si>
  <si>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</si>
  <si>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</si>
  <si>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</si>
  <si>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</si>
  <si>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</si>
  <si>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</si>
  <si>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</si>
  <si>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</si>
  <si>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</si>
  <si>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</si>
  <si>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</si>
  <si>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</si>
  <si>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</si>
  <si>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</si>
  <si>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</si>
  <si>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</si>
  <si>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</si>
  <si>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</si>
  <si>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</si>
  <si>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</si>
  <si>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</si>
  <si>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</si>
  <si>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</si>
  <si>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</si>
  <si>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</si>
  <si>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</si>
  <si>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</si>
  <si>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</si>
  <si>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</si>
  <si>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</si>
  <si>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</si>
  <si>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</si>
  <si>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</si>
  <si>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</si>
  <si>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</si>
  <si>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</si>
  <si>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</si>
  <si>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</si>
  <si>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</si>
  <si>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</si>
  <si>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</si>
  <si>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</si>
  <si>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</si>
  <si>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</si>
  <si>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</si>
  <si>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</si>
  <si>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</si>
  <si>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</si>
  <si>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</si>
  <si>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</si>
  <si>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</si>
  <si>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</si>
  <si>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</si>
  <si>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</si>
  <si>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</si>
  <si>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</si>
  <si>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</si>
  <si>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</si>
  <si>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</si>
  <si>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</si>
  <si>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</si>
  <si>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</si>
  <si>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</si>
  <si>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</si>
  <si>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</si>
  <si>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</si>
  <si>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</si>
  <si>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</si>
  <si>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</si>
  <si>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</si>
  <si>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</si>
  <si>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</si>
  <si>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</si>
  <si>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</si>
  <si>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</si>
  <si>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</si>
  <si>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</si>
  <si>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</si>
  <si>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</si>
  <si>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</si>
  <si>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</si>
  <si>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</si>
  <si>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</si>
  <si>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</si>
  <si>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</si>
  <si>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</si>
  <si>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</si>
  <si>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</si>
  <si>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</si>
  <si>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</si>
  <si>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</si>
  <si>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</si>
  <si>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</si>
  <si>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</si>
  <si>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</si>
  <si>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</si>
  <si>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</si>
  <si>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</si>
  <si>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</si>
  <si>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</si>
  <si>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</si>
  <si>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</si>
  <si>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</si>
  <si>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</si>
  <si>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</si>
  <si>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</si>
  <si>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</si>
  <si>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</si>
  <si>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</si>
  <si>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</si>
  <si>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</si>
  <si>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</si>
  <si>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</si>
  <si>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</si>
  <si>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</si>
  <si>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</si>
  <si>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</si>
  <si>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</si>
  <si>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</si>
  <si>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</si>
  <si>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</si>
  <si>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</si>
  <si>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</si>
  <si>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</si>
  <si>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</si>
  <si>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</si>
  <si>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</si>
  <si>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</si>
  <si>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</si>
  <si>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</si>
  <si>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</si>
  <si>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</si>
  <si>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</si>
  <si>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</si>
  <si>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</si>
  <si>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</si>
  <si>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</si>
  <si>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</si>
  <si>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</si>
  <si>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</si>
  <si>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</si>
  <si>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</si>
  <si>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</si>
  <si>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</si>
  <si>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</si>
  <si>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</si>
  <si>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</si>
  <si>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</si>
  <si>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</si>
  <si>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</si>
  <si>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</si>
  <si>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</si>
  <si>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</si>
  <si>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</si>
  <si>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</si>
  <si>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</si>
  <si>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</si>
  <si>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</si>
  <si>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</si>
  <si>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</si>
  <si>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</si>
  <si>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</si>
  <si>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</si>
  <si>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</si>
  <si>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</si>
  <si>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</si>
  <si>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</si>
  <si>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</si>
  <si>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</si>
  <si>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</si>
  <si>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</si>
  <si>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</si>
  <si>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</si>
  <si>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</si>
  <si>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</si>
  <si>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</si>
  <si>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</si>
  <si>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</si>
  <si>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</si>
  <si>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</si>
  <si>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</si>
  <si>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</si>
  <si>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</si>
  <si>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</si>
  <si>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</si>
  <si>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</si>
  <si>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</si>
  <si>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</si>
  <si>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</si>
  <si>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</si>
  <si>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</si>
  <si>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</si>
  <si>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</si>
  <si>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</si>
  <si>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</si>
  <si>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</si>
  <si>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</si>
  <si>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</si>
  <si>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</si>
  <si>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</si>
  <si>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</si>
  <si>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</si>
  <si>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</si>
  <si>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</si>
  <si>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</si>
  <si>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</si>
  <si>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</si>
  <si>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</si>
  <si>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</si>
  <si>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</si>
  <si>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</si>
  <si>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</si>
  <si>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</si>
  <si>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</si>
  <si>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</si>
  <si>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</si>
  <si>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</si>
  <si>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</si>
  <si>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</si>
  <si>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</si>
  <si>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</si>
  <si>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</si>
  <si>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</si>
  <si>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</si>
  <si>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</si>
  <si>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</si>
  <si>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</si>
  <si>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</si>
  <si>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</si>
  <si>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</si>
  <si>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</si>
  <si>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</si>
  <si>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</si>
  <si>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</si>
  <si>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</si>
  <si>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</si>
  <si>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</si>
  <si>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</si>
  <si>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</si>
  <si>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</si>
  <si>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</si>
  <si>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</si>
  <si>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</si>
  <si>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</si>
  <si>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</si>
  <si>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</si>
  <si>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</si>
  <si>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</si>
  <si>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</si>
  <si>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</si>
  <si>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</si>
  <si>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</si>
  <si>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</si>
  <si>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</si>
  <si>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</si>
  <si>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</si>
  <si>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</si>
  <si>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</si>
  <si>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</si>
  <si>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</si>
  <si>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</si>
  <si>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</si>
  <si>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</si>
  <si>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</si>
  <si>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</si>
  <si>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</si>
  <si>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</si>
  <si>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</si>
  <si>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</si>
  <si>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</si>
  <si>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</si>
  <si>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</si>
  <si>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</si>
  <si>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</si>
  <si>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</si>
  <si>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</si>
  <si>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</si>
  <si>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</si>
  <si>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</si>
  <si>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</si>
  <si>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</si>
  <si>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</si>
  <si>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</si>
  <si>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</si>
  <si>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</si>
  <si>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</si>
  <si>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</si>
  <si>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</si>
  <si>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</si>
  <si>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</si>
  <si>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</si>
  <si>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</si>
  <si>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</si>
  <si>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</si>
  <si>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</si>
  <si>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</si>
  <si>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</si>
  <si>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</si>
  <si>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</si>
  <si>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</si>
  <si>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</si>
  <si>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</si>
  <si>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</si>
  <si>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</si>
  <si>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</si>
  <si>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</si>
  <si>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</si>
  <si>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</si>
  <si>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</si>
  <si>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</si>
  <si>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</si>
  <si>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</si>
  <si>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</si>
  <si>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</si>
  <si>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</si>
  <si>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</si>
  <si>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</si>
  <si>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</si>
  <si>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</si>
  <si>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</si>
  <si>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</si>
  <si>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</si>
  <si>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</si>
  <si>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</si>
  <si>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</si>
  <si>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</si>
  <si>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</si>
  <si>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</si>
  <si>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</si>
  <si>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</si>
  <si>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</si>
  <si>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</si>
  <si>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</si>
  <si>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</si>
  <si>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</si>
  <si>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</si>
  <si>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</si>
  <si>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</si>
  <si>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</si>
  <si>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</si>
  <si>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</si>
  <si>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</si>
  <si>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</si>
  <si>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</si>
  <si>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</si>
  <si>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</si>
  <si>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</si>
  <si>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</si>
  <si>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</si>
  <si>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</si>
  <si>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</si>
  <si>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</si>
  <si>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</si>
  <si>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</si>
  <si>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</si>
  <si>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</si>
  <si>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</si>
  <si>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</si>
  <si>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</si>
  <si>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</si>
  <si>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</si>
  <si>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</si>
  <si>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</si>
  <si>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</si>
  <si>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</si>
  <si>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</si>
  <si>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</si>
  <si>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</si>
  <si>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</si>
  <si>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</si>
  <si>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</si>
  <si>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</si>
  <si>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</si>
  <si>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</si>
  <si>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</si>
  <si>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</si>
  <si>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</si>
  <si>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</si>
  <si>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</si>
  <si>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</si>
  <si>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</si>
  <si>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</si>
  <si>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</si>
  <si>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</si>
  <si>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</si>
  <si>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</si>
  <si>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</si>
  <si>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</si>
  <si>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</si>
  <si>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</si>
  <si>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</si>
  <si>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</si>
  <si>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</si>
  <si>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</si>
  <si>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</si>
  <si>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</si>
  <si>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</si>
  <si>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</si>
  <si>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</si>
  <si>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</si>
  <si>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</si>
  <si>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</si>
  <si>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</si>
  <si>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</si>
  <si>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</si>
  <si>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</si>
  <si>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</si>
  <si>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</si>
  <si>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</si>
  <si>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</si>
  <si>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</si>
  <si>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</si>
  <si>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</si>
  <si>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</si>
  <si>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</si>
  <si>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</si>
  <si>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</si>
  <si>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</si>
  <si>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</si>
  <si>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</si>
  <si>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</si>
  <si>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</si>
  <si>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</si>
  <si>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</si>
  <si>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</si>
  <si>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</si>
  <si>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</si>
  <si>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</si>
  <si>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</si>
  <si>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</si>
  <si>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</si>
  <si>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</si>
  <si>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</si>
  <si>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</si>
  <si>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</si>
  <si>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</si>
  <si>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</si>
  <si>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</si>
  <si>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</si>
  <si>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</si>
  <si>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</si>
  <si>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</si>
  <si>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</si>
  <si>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</si>
  <si>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</si>
  <si>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</si>
  <si>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</si>
  <si>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</si>
  <si>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</si>
  <si>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</si>
  <si>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</si>
  <si>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</si>
  <si>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</si>
  <si>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</si>
  <si>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</si>
  <si>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</si>
  <si>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</si>
  <si>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</si>
  <si>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</si>
  <si>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</si>
  <si>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</si>
  <si>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</si>
  <si>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</si>
  <si>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</si>
  <si>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</si>
  <si>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</si>
  <si>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</si>
  <si>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</si>
  <si>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</si>
  <si>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</si>
  <si>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</si>
  <si>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</si>
  <si>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</si>
  <si>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</si>
  <si>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</si>
  <si>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</si>
  <si>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</si>
  <si>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</si>
  <si>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</si>
  <si>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</si>
  <si>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</si>
  <si>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</si>
  <si>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</si>
  <si>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</si>
  <si>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</si>
  <si>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</si>
  <si>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</si>
  <si>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</si>
  <si>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</si>
  <si>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</si>
  <si>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</si>
  <si>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</si>
  <si>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</si>
  <si>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</si>
  <si>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</si>
  <si>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</si>
  <si>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</si>
  <si>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</si>
  <si>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</si>
  <si>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</si>
  <si>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</si>
  <si>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</si>
  <si>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</si>
  <si>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</si>
  <si>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</si>
  <si>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</si>
  <si>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</si>
  <si>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</si>
  <si>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</si>
  <si>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</si>
  <si>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</si>
  <si>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</si>
  <si>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</si>
  <si>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</si>
  <si>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</si>
  <si>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</si>
  <si>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</si>
  <si>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</si>
  <si>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</si>
  <si>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</si>
  <si>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</si>
  <si>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</si>
  <si>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</si>
  <si>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</si>
  <si>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</si>
  <si>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</si>
  <si>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</si>
  <si>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</si>
  <si>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</si>
  <si>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</si>
  <si>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</si>
  <si>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</si>
  <si>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</si>
  <si>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</si>
  <si>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</si>
  <si>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</si>
  <si>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</si>
  <si>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</si>
  <si>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</si>
  <si>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</si>
  <si>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</si>
  <si>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</si>
  <si>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</si>
  <si>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</si>
  <si>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</si>
  <si>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</si>
  <si>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</si>
  <si>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</si>
  <si>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</si>
  <si>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</si>
  <si>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</si>
  <si>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</si>
  <si>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</si>
  <si>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</si>
  <si>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</si>
  <si>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</si>
  <si>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</si>
  <si>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</si>
  <si>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</si>
  <si>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</si>
  <si>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</si>
  <si>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</si>
  <si>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</si>
  <si>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</si>
  <si>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</si>
  <si>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</si>
  <si>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</si>
  <si>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</si>
  <si>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</si>
  <si>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</si>
  <si>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</si>
  <si>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</si>
  <si>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</si>
  <si>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</si>
  <si>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</si>
  <si>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</si>
  <si>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</si>
  <si>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</si>
  <si>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</si>
  <si>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</si>
  <si>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</si>
  <si>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</si>
  <si>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</si>
  <si>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</si>
  <si>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</si>
  <si>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</si>
  <si>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</si>
  <si>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</si>
  <si>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</si>
  <si>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</si>
  <si>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</si>
  <si>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</si>
  <si>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</si>
  <si>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</si>
  <si>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</si>
  <si>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</si>
  <si>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</si>
  <si>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</si>
  <si>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</si>
  <si>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</si>
  <si>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</si>
  <si>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</si>
  <si>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</si>
  <si>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</si>
  <si>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</si>
  <si>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</si>
  <si>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</si>
  <si>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</si>
  <si>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</si>
  <si>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</si>
  <si>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</si>
  <si>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</si>
  <si>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</si>
  <si>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</si>
  <si>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</si>
  <si>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</si>
  <si>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</si>
  <si>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</si>
  <si>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</si>
  <si>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</si>
  <si>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</si>
  <si>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</si>
  <si>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</si>
  <si>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</si>
  <si>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</si>
  <si>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</si>
  <si>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</si>
  <si>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</si>
  <si>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</si>
  <si>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</si>
  <si>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</si>
  <si>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</si>
  <si>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</si>
  <si>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</si>
  <si>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</si>
  <si>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</si>
  <si>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</si>
  <si>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</si>
  <si>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</si>
  <si>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</si>
  <si>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</si>
  <si>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</si>
  <si>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</si>
  <si>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</si>
  <si>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</si>
  <si>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</si>
  <si>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</si>
  <si>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</si>
  <si>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</si>
  <si>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</si>
  <si>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</si>
  <si>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</si>
  <si>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</si>
  <si>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</si>
  <si>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</si>
  <si>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</si>
  <si>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</si>
  <si>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</si>
  <si>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</si>
  <si>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</si>
  <si>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</si>
  <si>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</si>
  <si>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</si>
  <si>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</si>
  <si>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</si>
  <si>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</si>
  <si>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</si>
  <si>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</si>
  <si>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</si>
  <si>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</si>
  <si>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</si>
  <si>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</si>
  <si>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</si>
  <si>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</si>
  <si>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</si>
  <si>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</si>
  <si>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</si>
  <si>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</si>
  <si>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</si>
  <si>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</si>
  <si>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</si>
  <si>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</si>
  <si>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</si>
  <si>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</si>
  <si>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</si>
  <si>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</si>
  <si>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</si>
  <si>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</si>
  <si>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</si>
  <si>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</si>
  <si>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</si>
  <si>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</si>
  <si>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</si>
  <si>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</si>
  <si>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</si>
  <si>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</si>
  <si>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</si>
  <si>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</si>
  <si>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</si>
  <si>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</si>
  <si>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</si>
  <si>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</si>
  <si>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</si>
  <si>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</si>
  <si>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</si>
  <si>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</si>
  <si>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</si>
  <si>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</si>
  <si>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</si>
  <si>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</si>
  <si>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</si>
  <si>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</si>
  <si>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</si>
  <si>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</si>
  <si>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</si>
  <si>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</si>
  <si>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</si>
  <si>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</si>
  <si>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</si>
  <si>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</si>
  <si>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</si>
  <si>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</si>
  <si>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</si>
  <si>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</si>
  <si>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</si>
  <si>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</si>
  <si>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</si>
  <si>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</si>
  <si>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</si>
  <si>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</si>
  <si>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</si>
  <si>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</si>
  <si>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</si>
  <si>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</si>
  <si>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</si>
  <si>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</si>
  <si>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</si>
  <si>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</si>
  <si>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</si>
  <si>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</si>
  <si>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</si>
  <si>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</si>
  <si>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</si>
  <si>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</si>
  <si>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</si>
  <si>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</si>
  <si>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</si>
  <si>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</si>
  <si>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</si>
  <si>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</si>
  <si>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</si>
  <si>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</si>
  <si>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</si>
  <si>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</si>
  <si>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</si>
  <si>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</si>
  <si>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</si>
  <si>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</si>
  <si>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</si>
  <si>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</si>
  <si>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</si>
  <si>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</si>
  <si>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</si>
  <si>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</si>
  <si>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</si>
  <si>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</si>
  <si>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</si>
  <si>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</si>
  <si>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</si>
  <si>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</si>
  <si>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</si>
  <si>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</si>
  <si>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</si>
  <si>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</si>
  <si>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</si>
  <si>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</si>
  <si>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</si>
  <si>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</si>
  <si>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</si>
  <si>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</si>
  <si>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</si>
  <si>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</si>
  <si>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</si>
  <si>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</si>
  <si>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</si>
  <si>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</si>
  <si>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</si>
  <si>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</si>
  <si>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</si>
  <si>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</si>
  <si>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</si>
  <si>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</si>
  <si>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</si>
  <si>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</si>
  <si>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</si>
  <si>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</si>
  <si>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</si>
  <si>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</si>
  <si>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</si>
  <si>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</si>
  <si>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</si>
  <si>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</si>
  <si>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</si>
  <si>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</si>
  <si>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</si>
  <si>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</si>
  <si>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</si>
  <si>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</si>
  <si>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</si>
  <si>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</si>
  <si>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</si>
  <si>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</si>
  <si>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</si>
  <si>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</si>
  <si>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</si>
  <si>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</si>
  <si>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</si>
  <si>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</si>
  <si>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</si>
  <si>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</si>
  <si>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</si>
  <si>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</si>
  <si>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</si>
  <si>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</si>
  <si>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</si>
  <si>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</si>
  <si>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</si>
  <si>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</si>
  <si>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</si>
  <si>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</si>
  <si>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</si>
  <si>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</si>
  <si>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</si>
  <si>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</si>
  <si>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</si>
  <si>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</si>
  <si>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</si>
  <si>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</si>
  <si>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</si>
  <si>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</si>
  <si>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</si>
  <si>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</si>
  <si>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</si>
  <si>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</si>
  <si>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</si>
  <si>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</si>
  <si>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</si>
  <si>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</si>
  <si>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</si>
  <si>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</si>
  <si>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</si>
  <si>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</si>
  <si>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</si>
  <si>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</si>
  <si>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</si>
  <si>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</si>
  <si>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</si>
  <si>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</si>
  <si>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</si>
  <si>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</si>
  <si>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</si>
  <si>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</si>
  <si>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</si>
  <si>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</si>
  <si>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</si>
  <si>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</si>
  <si>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</si>
  <si>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</si>
  <si>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</si>
  <si>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</si>
  <si>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</si>
  <si>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</si>
  <si>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</si>
  <si>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</si>
  <si>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</si>
  <si>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</si>
  <si>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</si>
  <si>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</si>
  <si>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</si>
  <si>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</si>
  <si>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</si>
  <si>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</si>
  <si>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</si>
  <si>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</si>
  <si>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</si>
  <si>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</si>
  <si>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</si>
  <si>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</si>
  <si>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</si>
  <si>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</si>
  <si>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</si>
  <si>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</si>
  <si>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</si>
  <si>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</si>
  <si>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</si>
  <si>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</si>
  <si>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</si>
  <si>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</si>
  <si>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</si>
  <si>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</si>
  <si>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</si>
  <si>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</si>
  <si>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</si>
  <si>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</si>
  <si>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</si>
  <si>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</si>
  <si>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</si>
  <si>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</si>
  <si>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</si>
  <si>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</si>
  <si>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</si>
  <si>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</si>
  <si>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</si>
  <si>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</si>
  <si>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</si>
  <si>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</si>
  <si>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</si>
  <si>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</si>
  <si>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</si>
  <si>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</si>
  <si>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</si>
  <si>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</si>
  <si>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</si>
  <si>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</si>
  <si>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</si>
  <si>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</si>
  <si>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</si>
  <si>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</si>
  <si>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</si>
  <si>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</si>
  <si>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</si>
  <si>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</si>
  <si>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</si>
  <si>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</si>
  <si>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</si>
  <si>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</si>
  <si>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</si>
  <si>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</si>
  <si>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</si>
  <si>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</si>
  <si>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</si>
  <si>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</si>
  <si>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</si>
  <si>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</si>
  <si>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</si>
  <si>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</si>
  <si>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</si>
  <si>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</si>
  <si>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</si>
  <si>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</si>
  <si>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</si>
  <si>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</si>
  <si>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</si>
  <si>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</si>
  <si>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</si>
  <si>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</si>
  <si>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</si>
  <si>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</si>
  <si>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</si>
  <si>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</si>
  <si>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</si>
  <si>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</si>
  <si>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</si>
  <si>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</si>
  <si>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</si>
  <si>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</si>
  <si>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</si>
  <si>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</si>
  <si>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</si>
  <si>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</si>
  <si>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</si>
  <si>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</si>
  <si>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</si>
  <si>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</si>
  <si>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</si>
  <si>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</si>
  <si>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</si>
  <si>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</si>
  <si>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</si>
  <si>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</si>
  <si>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</si>
  <si>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</si>
  <si>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</si>
  <si>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</si>
  <si>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</si>
  <si>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</si>
  <si>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</si>
  <si>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</si>
  <si>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</si>
  <si>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</si>
  <si>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</si>
  <si>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</si>
  <si>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</si>
  <si>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</si>
  <si>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</si>
  <si>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</si>
  <si>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</si>
  <si>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</si>
  <si>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</si>
  <si>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</si>
  <si>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</si>
  <si>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</si>
  <si>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</si>
  <si>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</si>
  <si>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</si>
  <si>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</si>
  <si>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</si>
  <si>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</si>
  <si>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</si>
  <si>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</si>
  <si>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</si>
  <si>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</si>
  <si>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</si>
  <si>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</si>
  <si>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</si>
  <si>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</si>
  <si>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</si>
  <si>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</si>
  <si>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</si>
  <si>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</si>
  <si>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</si>
  <si>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</si>
  <si>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</si>
  <si>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</si>
  <si>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</si>
  <si>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</si>
  <si>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</si>
  <si>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</si>
  <si>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</si>
  <si>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</si>
  <si>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</si>
  <si>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</si>
  <si>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</si>
  <si>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</si>
  <si>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</si>
  <si>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</si>
  <si>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</si>
  <si>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</si>
  <si>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</si>
  <si>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</si>
  <si>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</si>
  <si>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</si>
  <si>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</si>
  <si>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</si>
  <si>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</si>
  <si>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</si>
  <si>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</si>
  <si>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</si>
  <si>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</si>
  <si>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</si>
  <si>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</si>
  <si>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</si>
  <si>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</si>
  <si>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</si>
  <si>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</si>
  <si>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</si>
  <si>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</si>
  <si>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</si>
  <si>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</si>
  <si>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</si>
  <si>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</si>
  <si>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</si>
  <si>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</si>
  <si>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</si>
  <si>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</si>
  <si>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</si>
  <si>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</si>
  <si>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</si>
  <si>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</si>
  <si>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</si>
  <si>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</si>
  <si>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</si>
  <si>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</si>
  <si>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</si>
  <si>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</si>
  <si>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</si>
  <si>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</si>
  <si>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</si>
  <si>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</si>
  <si>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</si>
  <si>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</si>
  <si>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</si>
  <si>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</si>
  <si>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</si>
  <si>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</si>
  <si>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</si>
  <si>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</si>
  <si>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</si>
  <si>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</si>
  <si>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</si>
  <si>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</si>
  <si>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</si>
  <si>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</si>
  <si>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</si>
  <si>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</si>
  <si>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</si>
  <si>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</si>
  <si>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</si>
  <si>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</si>
  <si>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</si>
  <si>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</si>
  <si>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</si>
  <si>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</si>
  <si>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</si>
  <si>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</si>
  <si>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</si>
  <si>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</si>
  <si>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</si>
  <si>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</si>
  <si>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</si>
  <si>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</si>
  <si>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</si>
  <si>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</si>
  <si>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</si>
  <si>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</si>
  <si>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</si>
  <si>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</si>
  <si>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</si>
  <si>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</si>
  <si>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</si>
  <si>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</si>
  <si>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</si>
  <si>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</si>
  <si>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</si>
  <si>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</si>
  <si>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</si>
  <si>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</si>
  <si>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</si>
  <si>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</si>
  <si>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</si>
  <si>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</si>
  <si>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</si>
  <si>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</si>
  <si>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</si>
  <si>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</si>
  <si>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</si>
  <si>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</si>
  <si>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</si>
  <si>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</si>
  <si>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</si>
  <si>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</si>
  <si>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</si>
  <si>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</si>
  <si>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</si>
  <si>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</si>
  <si>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</si>
  <si>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</si>
  <si>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</si>
  <si>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</si>
  <si>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</si>
  <si>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</si>
  <si>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</si>
  <si>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</si>
  <si>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</si>
  <si>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</si>
  <si>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</si>
  <si>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</si>
  <si>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</si>
  <si>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</si>
  <si>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</si>
  <si>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</si>
  <si>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</si>
  <si>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</si>
  <si>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</si>
  <si>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</si>
  <si>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</si>
  <si>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</si>
  <si>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</si>
  <si>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</si>
  <si>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</si>
  <si>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</si>
  <si>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</si>
  <si>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</si>
  <si>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</si>
  <si>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</si>
  <si>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</si>
  <si>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</si>
  <si>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</si>
  <si>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</si>
  <si>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</si>
  <si>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</si>
  <si>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</si>
  <si>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</si>
  <si>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</si>
  <si>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</si>
  <si>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</si>
  <si>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</si>
  <si>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</si>
  <si>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</si>
  <si>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</si>
  <si>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</si>
  <si>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</si>
  <si>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</si>
  <si>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</si>
  <si>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</si>
  <si>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</si>
  <si>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</si>
  <si>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</si>
  <si>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</si>
  <si>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</si>
  <si>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</si>
  <si>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</si>
  <si>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</si>
  <si>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</si>
  <si>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</si>
  <si>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</si>
  <si>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</si>
  <si>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</si>
  <si>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</si>
  <si>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</si>
  <si>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</si>
  <si>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</si>
  <si>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</si>
  <si>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</si>
  <si>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</si>
  <si>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</si>
  <si>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</si>
  <si>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</si>
  <si>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</si>
  <si>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</si>
  <si>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</si>
  <si>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</si>
  <si>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</si>
  <si>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</si>
  <si>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</si>
  <si>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</si>
  <si>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</si>
  <si>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</si>
  <si>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</si>
  <si>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</si>
  <si>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</si>
  <si>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</si>
  <si>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</si>
  <si>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</si>
  <si>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</si>
  <si>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</si>
  <si>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</si>
  <si>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</si>
  <si>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</si>
  <si>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</si>
  <si>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</si>
  <si>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</si>
  <si>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</si>
  <si>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</si>
  <si>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</si>
  <si>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</si>
  <si>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</si>
  <si>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</si>
  <si>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</si>
  <si>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</si>
  <si>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</si>
  <si>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</si>
  <si>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</si>
  <si>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</si>
  <si>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</si>
  <si>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</si>
  <si>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</si>
  <si>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</si>
  <si>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</si>
  <si>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</si>
  <si>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</si>
  <si>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</si>
  <si>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</si>
  <si>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</si>
  <si>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</si>
  <si>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</si>
  <si>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</si>
  <si>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</si>
  <si>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</si>
  <si>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</si>
  <si>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</si>
  <si>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</si>
  <si>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</si>
  <si>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</si>
  <si>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</si>
  <si>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</si>
  <si>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</si>
  <si>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</si>
  <si>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</si>
  <si>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</si>
  <si>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</si>
  <si>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</si>
  <si>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</si>
  <si>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</si>
  <si>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</si>
  <si>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</si>
  <si>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</si>
  <si>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</si>
  <si>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</si>
  <si>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</si>
  <si>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</si>
  <si>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</si>
  <si>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</si>
  <si>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</si>
  <si>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</si>
  <si>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</si>
  <si>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</si>
  <si>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</si>
  <si>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</si>
  <si>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</si>
  <si>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</si>
  <si>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</si>
  <si>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</si>
  <si>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</si>
  <si>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</si>
  <si>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</si>
  <si>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</si>
  <si>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</si>
  <si>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</si>
  <si>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</si>
  <si>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</si>
  <si>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</si>
  <si>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</si>
  <si>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</si>
  <si>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</si>
  <si>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</si>
  <si>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</si>
  <si>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</si>
  <si>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</si>
  <si>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</si>
  <si>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</si>
  <si>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</si>
  <si>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</si>
  <si>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</si>
  <si>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</si>
  <si>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</si>
  <si>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</si>
  <si>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</si>
  <si>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</si>
  <si>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</si>
  <si>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</si>
  <si>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</si>
  <si>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</si>
  <si>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</si>
  <si>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</si>
  <si>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</si>
  <si>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</si>
  <si>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</si>
  <si>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</si>
  <si>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</si>
  <si>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</si>
  <si>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</si>
  <si>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</si>
  <si>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</si>
  <si>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</si>
  <si>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</si>
  <si>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</si>
  <si>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</si>
  <si>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</si>
  <si>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</si>
  <si>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</si>
  <si>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</si>
  <si>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</si>
  <si>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</si>
  <si>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</si>
  <si>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</si>
  <si>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</si>
  <si>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</si>
  <si>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</si>
  <si>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</si>
  <si>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</si>
  <si>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</si>
  <si>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</si>
  <si>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</si>
  <si>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</si>
  <si>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</si>
  <si>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</si>
  <si>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</si>
  <si>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</si>
  <si>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</si>
  <si>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</si>
  <si>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</si>
  <si>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</si>
  <si>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</si>
  <si>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</si>
  <si>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</si>
  <si>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</si>
  <si>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</si>
  <si>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</si>
  <si>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</si>
  <si>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</si>
  <si>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</si>
  <si>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</si>
  <si>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</si>
  <si>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</si>
  <si>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</si>
  <si>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</si>
  <si>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</si>
  <si>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</si>
  <si>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</si>
  <si>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</si>
  <si>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</si>
  <si>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</si>
  <si>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</si>
  <si>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</si>
  <si>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</si>
  <si>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</si>
  <si>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</si>
  <si>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</si>
  <si>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</si>
  <si>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</si>
  <si>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</si>
  <si>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</si>
  <si>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</si>
  <si>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</si>
  <si>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</si>
  <si>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</si>
  <si>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</si>
  <si>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</si>
  <si>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</si>
  <si>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</si>
  <si>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</si>
  <si>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</si>
  <si>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</si>
  <si>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</si>
  <si>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</si>
  <si>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</si>
  <si>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</si>
  <si>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</si>
  <si>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</si>
  <si>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</si>
  <si>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</si>
  <si>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</si>
  <si>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</si>
  <si>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</si>
  <si>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</si>
  <si>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</si>
  <si>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</si>
  <si>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</si>
  <si>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</si>
  <si>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</si>
  <si>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</si>
  <si>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</si>
  <si>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</si>
  <si>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</si>
  <si>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</si>
  <si>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</si>
  <si>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</si>
  <si>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</si>
  <si>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</si>
  <si>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</si>
  <si>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</si>
  <si>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</si>
  <si>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</si>
  <si>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</si>
  <si>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</si>
  <si>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</si>
  <si>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</si>
  <si>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</si>
  <si>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</si>
  <si>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</si>
  <si>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</si>
  <si>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</si>
  <si>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</si>
  <si>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</si>
  <si>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</si>
  <si>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</si>
  <si>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</si>
  <si>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</si>
  <si>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</si>
  <si>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</si>
  <si>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</si>
  <si>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</si>
  <si>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</si>
  <si>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</si>
  <si>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</si>
  <si>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</si>
  <si>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</si>
  <si>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</si>
  <si>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</si>
  <si>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</si>
  <si>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</si>
  <si>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</si>
  <si>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</si>
  <si>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</si>
  <si>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</si>
  <si>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</si>
  <si>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</si>
  <si>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</si>
  <si>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</si>
  <si>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</si>
  <si>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</si>
  <si>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</si>
  <si>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</si>
  <si>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</si>
  <si>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</si>
  <si>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</si>
  <si>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</si>
  <si>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</si>
  <si>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</si>
  <si>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</si>
  <si>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</si>
  <si>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</si>
  <si>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</si>
  <si>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</si>
  <si>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</si>
  <si>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</si>
  <si>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</si>
  <si>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</si>
  <si>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</si>
  <si>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</si>
  <si>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</si>
  <si>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</si>
  <si>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</si>
  <si>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</si>
  <si>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</si>
  <si>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</si>
  <si>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</si>
  <si>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</si>
  <si>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</si>
  <si>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</si>
  <si>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</si>
  <si>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</si>
  <si>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</si>
  <si>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</si>
  <si>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</si>
  <si>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</si>
  <si>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</si>
  <si>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</si>
  <si>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</si>
  <si>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</si>
  <si>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</si>
  <si>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</si>
  <si>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</si>
  <si>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</si>
  <si>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</si>
  <si>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</si>
  <si>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</si>
  <si>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</si>
  <si>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</si>
  <si>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</si>
  <si>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</si>
  <si>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</si>
  <si>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</si>
  <si>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</si>
  <si>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</si>
  <si>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</si>
  <si>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</si>
  <si>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</si>
  <si>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</si>
  <si>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</si>
  <si>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</si>
  <si>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</si>
  <si>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</si>
  <si>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</si>
  <si>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</si>
  <si>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</si>
  <si>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</si>
  <si>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</si>
  <si>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</si>
  <si>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</si>
  <si>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</si>
  <si>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</si>
  <si>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</si>
  <si>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</si>
  <si>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</si>
  <si>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</si>
  <si>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</si>
  <si>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</si>
  <si>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</si>
  <si>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</si>
  <si>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</si>
  <si>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</si>
  <si>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</si>
  <si>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</si>
  <si>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</si>
  <si>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</si>
  <si>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</si>
  <si>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</si>
  <si>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</si>
  <si>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</si>
  <si>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</si>
  <si>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</si>
  <si>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</si>
  <si>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</si>
  <si>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</si>
  <si>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</si>
  <si>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</si>
  <si>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</si>
  <si>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</si>
  <si>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</si>
  <si>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</si>
  <si>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</si>
  <si>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</si>
  <si>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</si>
  <si>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</si>
  <si>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</si>
  <si>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</si>
  <si>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</si>
  <si>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</si>
  <si>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</si>
  <si>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</si>
  <si>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</si>
  <si>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</si>
  <si>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</si>
  <si>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</si>
  <si>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</si>
  <si>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</si>
  <si>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</si>
  <si>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</si>
  <si>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</si>
  <si>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</si>
  <si>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</si>
  <si>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</si>
  <si>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</si>
  <si>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</si>
  <si>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</si>
  <si>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</si>
  <si>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</si>
  <si>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</si>
  <si>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</si>
  <si>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</si>
  <si>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</si>
  <si>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</si>
  <si>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</si>
  <si>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</si>
  <si>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</si>
  <si>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</si>
  <si>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</si>
  <si>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</si>
  <si>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</si>
  <si>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</si>
  <si>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</si>
  <si>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</si>
  <si>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</si>
  <si>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</si>
  <si>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</si>
  <si>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</si>
  <si>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</si>
  <si>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</si>
  <si>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</si>
  <si>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</si>
  <si>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</si>
  <si>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</si>
  <si>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</si>
  <si>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</si>
  <si>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</si>
  <si>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</si>
  <si>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</si>
  <si>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</si>
  <si>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</si>
  <si>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</si>
  <si>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</si>
  <si>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</si>
  <si>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</si>
  <si>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</si>
  <si>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</si>
  <si>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</si>
  <si>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</si>
  <si>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</si>
  <si>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</si>
  <si>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</si>
  <si>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</si>
  <si>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</si>
  <si>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</si>
  <si>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</si>
  <si>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</si>
  <si>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</si>
  <si>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</si>
  <si>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</si>
  <si>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</si>
  <si>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</si>
  <si>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</si>
  <si>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</si>
  <si>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</si>
  <si>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</si>
  <si>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</si>
  <si>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</si>
  <si>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</si>
  <si>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</si>
  <si>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</si>
  <si>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</si>
  <si>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</si>
  <si>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</si>
  <si>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</si>
  <si>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</si>
  <si>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</si>
  <si>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</si>
  <si>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</si>
  <si>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</si>
  <si>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</si>
  <si>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</si>
  <si>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</si>
  <si>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</si>
  <si>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</si>
  <si>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</si>
  <si>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</si>
  <si>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</si>
  <si>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</si>
  <si>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</si>
  <si>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</si>
  <si>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</si>
  <si>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</si>
  <si>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</si>
  <si>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</si>
  <si>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</si>
  <si>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</si>
  <si>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</si>
  <si>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</si>
  <si>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</si>
  <si>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</si>
  <si>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</si>
  <si>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</si>
  <si>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</si>
  <si>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</si>
  <si>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</si>
  <si>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</si>
  <si>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</si>
  <si>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</si>
  <si>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</si>
  <si>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</si>
  <si>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</si>
  <si>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</si>
  <si>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</si>
  <si>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</si>
  <si>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</si>
  <si>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</si>
  <si>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</si>
  <si>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</si>
  <si>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</si>
  <si>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</si>
  <si>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</si>
  <si>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</si>
  <si>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</si>
  <si>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</si>
  <si>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</si>
  <si>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</si>
  <si>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</si>
  <si>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</si>
  <si>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</si>
  <si>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</si>
  <si>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</si>
  <si>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</si>
  <si>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</si>
  <si>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</si>
  <si>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</si>
  <si>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</si>
  <si>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</si>
  <si>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</si>
  <si>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</si>
  <si>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</si>
  <si>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</si>
  <si>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</si>
  <si>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</si>
  <si>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</si>
  <si>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</si>
  <si>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</si>
  <si>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</si>
  <si>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</si>
  <si>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</si>
  <si>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</si>
  <si>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</si>
  <si>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</si>
  <si>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</si>
  <si>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</si>
  <si>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</si>
  <si>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</si>
  <si>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</si>
  <si>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</si>
  <si>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</si>
  <si>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</si>
  <si>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</si>
  <si>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</si>
  <si>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</si>
  <si>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</si>
  <si>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</si>
  <si>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</si>
  <si>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</si>
  <si>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</si>
  <si>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</si>
  <si>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</si>
  <si>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</si>
  <si>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</si>
  <si>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</si>
  <si>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</si>
  <si>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</si>
  <si>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</si>
  <si>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</si>
  <si>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</si>
  <si>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</si>
  <si>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</si>
  <si>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</si>
  <si>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</si>
  <si>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</si>
  <si>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</si>
  <si>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</si>
  <si>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</si>
  <si>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</si>
  <si>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</si>
  <si>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</si>
  <si>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</si>
  <si>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</si>
  <si>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</si>
  <si>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</si>
  <si>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</si>
  <si>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</si>
  <si>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</si>
  <si>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</si>
  <si>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</si>
  <si>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</si>
  <si>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</si>
  <si>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</si>
  <si>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</si>
  <si>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</si>
  <si>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</si>
  <si>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</si>
  <si>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</si>
  <si>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</si>
  <si>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</si>
  <si>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</si>
  <si>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</si>
  <si>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</si>
  <si>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</si>
  <si>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</si>
  <si>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</si>
  <si>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</si>
  <si>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</si>
  <si>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</si>
  <si>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</si>
  <si>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</si>
  <si>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</si>
  <si>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</si>
  <si>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</si>
  <si>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</si>
  <si>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</si>
  <si>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</si>
  <si>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</si>
  <si>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</si>
  <si>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</si>
  <si>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</si>
  <si>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</si>
  <si>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</si>
  <si>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</si>
  <si>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</si>
  <si>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</si>
  <si>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</si>
  <si>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</si>
  <si>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</si>
  <si>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</si>
  <si>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</si>
  <si>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</si>
  <si>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</si>
  <si>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</si>
  <si>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</si>
  <si>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</si>
  <si>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</si>
  <si>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</si>
  <si>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</si>
  <si>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</si>
  <si>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</si>
  <si>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</si>
  <si>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</si>
  <si>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</si>
  <si>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</si>
  <si>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</si>
  <si>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</si>
  <si>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</si>
  <si>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</si>
  <si>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</si>
  <si>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</si>
  <si>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</si>
  <si>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</si>
  <si>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</si>
  <si>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</si>
  <si>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</si>
  <si>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</si>
  <si>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</si>
  <si>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</si>
  <si>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</si>
  <si>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</si>
  <si>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</si>
  <si>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</si>
  <si>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</si>
  <si>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</si>
  <si>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</si>
  <si>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</si>
  <si>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</si>
  <si>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</si>
  <si>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</si>
  <si>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</si>
  <si>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</si>
  <si>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</si>
  <si>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</si>
  <si>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</si>
  <si>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</si>
  <si>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</si>
  <si>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</si>
  <si>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</si>
  <si>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</si>
  <si>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</si>
  <si>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</si>
  <si>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</si>
  <si>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</si>
  <si>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</si>
  <si>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</si>
  <si>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</si>
  <si>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</si>
  <si>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</si>
  <si>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</si>
  <si>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</si>
  <si>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</si>
  <si>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</si>
  <si>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</si>
  <si>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</si>
  <si>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</si>
  <si>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</si>
  <si>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</si>
  <si>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</si>
  <si>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</si>
  <si>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</si>
  <si>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</si>
  <si>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</si>
  <si>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</si>
  <si>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</si>
  <si>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</si>
  <si>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</si>
  <si>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</si>
  <si>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</si>
  <si>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</si>
  <si>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</si>
  <si>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</si>
  <si>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</si>
  <si>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</si>
  <si>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</si>
  <si>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</si>
  <si>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</si>
  <si>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</si>
  <si>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</si>
  <si>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</si>
  <si>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</si>
  <si>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</si>
  <si>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</si>
  <si>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</si>
  <si>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</si>
  <si>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</si>
  <si>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</si>
  <si>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</si>
  <si>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</si>
  <si>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</si>
  <si>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</si>
  <si>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</si>
  <si>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</si>
  <si>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</si>
  <si>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</si>
  <si>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</si>
  <si>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</si>
  <si>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</si>
  <si>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</si>
  <si>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</si>
  <si>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</si>
  <si>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</si>
  <si>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</si>
  <si>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</si>
  <si>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</si>
  <si>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</si>
  <si>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</si>
  <si>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</si>
  <si>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</si>
  <si>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</si>
  <si>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</si>
  <si>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</si>
  <si>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</si>
  <si>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</si>
  <si>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</si>
  <si>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</si>
  <si>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</si>
  <si>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</si>
  <si>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</si>
  <si>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</si>
  <si>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</si>
  <si>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</si>
  <si>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</si>
  <si>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</si>
  <si>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</si>
  <si>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</si>
  <si>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</si>
  <si>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</si>
  <si>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</si>
  <si>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</si>
  <si>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</si>
  <si>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</si>
  <si>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</si>
  <si>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</si>
  <si>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</si>
  <si>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</si>
  <si>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</si>
  <si>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</si>
  <si>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</si>
  <si>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</si>
  <si>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</si>
  <si>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</si>
  <si>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</si>
  <si>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</si>
  <si>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</si>
  <si>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</si>
  <si>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</si>
  <si>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</si>
  <si>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</si>
  <si>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</si>
  <si>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</si>
  <si>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</si>
  <si>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</si>
  <si>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</si>
  <si>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</si>
  <si>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</si>
  <si>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</si>
  <si>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</si>
  <si>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</si>
  <si>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</si>
  <si>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</si>
  <si>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</si>
  <si>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</si>
  <si>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</si>
  <si>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</si>
  <si>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</si>
  <si>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</si>
  <si>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</si>
  <si>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</si>
  <si>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</si>
  <si>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</si>
  <si>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</si>
  <si>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</si>
  <si>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</si>
  <si>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</si>
  <si>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</si>
  <si>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</si>
  <si>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</si>
  <si>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</si>
  <si>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</si>
  <si>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</si>
  <si>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</si>
  <si>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</si>
  <si>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</si>
  <si>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</si>
  <si>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</si>
  <si>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</si>
  <si>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</si>
  <si>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</si>
  <si>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</si>
  <si>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</si>
  <si>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</si>
  <si>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</si>
  <si>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</si>
  <si>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</si>
  <si>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</si>
  <si>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</si>
  <si>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</si>
  <si>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</si>
  <si>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</si>
  <si>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</si>
  <si>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</si>
  <si>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</si>
  <si>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</si>
  <si>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</si>
  <si>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</si>
  <si>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</si>
  <si>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</si>
  <si>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</si>
  <si>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</si>
  <si>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</si>
  <si>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</si>
  <si>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</si>
  <si>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</si>
  <si>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</si>
  <si>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</si>
  <si>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</si>
  <si>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</si>
  <si>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</si>
  <si>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</si>
  <si>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</si>
  <si>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</si>
  <si>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</si>
  <si>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</si>
  <si>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</si>
  <si>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</si>
  <si>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</si>
  <si>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</si>
  <si>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</si>
  <si>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</si>
  <si>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</si>
  <si>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</si>
  <si>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</si>
  <si>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</si>
  <si>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</si>
  <si>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</si>
  <si>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</si>
  <si>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</si>
  <si>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</si>
  <si>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</si>
  <si>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</si>
  <si>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</si>
  <si>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</si>
  <si>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</si>
  <si>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</si>
  <si>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</si>
  <si>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</si>
  <si>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</si>
  <si>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</si>
  <si>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</si>
  <si>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</si>
  <si>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</si>
  <si>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</si>
  <si>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</si>
  <si>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</si>
  <si>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</si>
  <si>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</si>
  <si>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</si>
  <si>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</si>
  <si>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</si>
  <si>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</si>
  <si>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</si>
  <si>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</si>
  <si>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</si>
  <si>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</si>
  <si>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</si>
  <si>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</si>
  <si>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</si>
  <si>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</si>
  <si>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</si>
  <si>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</si>
  <si>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</si>
  <si>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</si>
  <si>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</si>
  <si>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</si>
  <si>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</si>
  <si>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</si>
  <si>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</si>
  <si>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</si>
  <si>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</si>
  <si>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</si>
  <si>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</si>
  <si>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</si>
  <si>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</si>
  <si>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</si>
  <si>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</si>
  <si>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</si>
  <si>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</si>
  <si>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</si>
  <si>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</si>
  <si>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</si>
  <si>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</si>
  <si>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</si>
  <si>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</si>
  <si>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</si>
  <si>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</si>
  <si>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</si>
  <si>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</si>
  <si>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</si>
  <si>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</si>
  <si>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</si>
  <si>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</si>
  <si>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</si>
  <si>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</si>
  <si>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</si>
  <si>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</si>
  <si>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</si>
  <si>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</si>
  <si>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</si>
  <si>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</si>
  <si>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</si>
  <si>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</si>
  <si>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</si>
  <si>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</si>
  <si>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</si>
  <si>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</si>
  <si>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</si>
  <si>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</si>
  <si>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</si>
  <si>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</si>
  <si>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</si>
  <si>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</si>
  <si>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</si>
  <si>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</si>
  <si>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</si>
  <si>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</si>
  <si>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</si>
  <si>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</si>
  <si>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</si>
  <si>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</si>
  <si>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</si>
  <si>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</si>
  <si>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</si>
  <si>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</si>
  <si>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</si>
  <si>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</si>
  <si>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</si>
  <si>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</si>
  <si>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</si>
  <si>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</si>
  <si>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</si>
  <si>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</si>
  <si>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</si>
  <si>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</si>
  <si>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</si>
  <si>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</si>
  <si>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</si>
  <si>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</si>
  <si>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</si>
  <si>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</si>
  <si>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</si>
  <si>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</si>
  <si>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</si>
  <si>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</si>
  <si>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</si>
  <si>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</si>
  <si>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</si>
  <si>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</si>
  <si>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</si>
  <si>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</si>
  <si>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</si>
  <si>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</si>
  <si>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</si>
  <si>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</si>
  <si>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</si>
  <si>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</si>
  <si>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</si>
  <si>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</si>
  <si>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</si>
  <si>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</si>
  <si>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</si>
  <si>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</si>
  <si>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</si>
  <si>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</si>
  <si>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</si>
  <si>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</si>
  <si>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</si>
  <si>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</si>
  <si>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</si>
  <si>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</si>
  <si>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</si>
  <si>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</si>
  <si>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</si>
  <si>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</si>
  <si>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</si>
  <si>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</si>
  <si>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</si>
  <si>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</si>
  <si>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</si>
  <si>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</si>
  <si>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</si>
  <si>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</si>
  <si>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</si>
  <si>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</si>
  <si>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</si>
  <si>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</si>
  <si>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</si>
  <si>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</si>
  <si>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</si>
  <si>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</si>
  <si>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</si>
  <si>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</si>
  <si>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</si>
  <si>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</si>
  <si>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</si>
  <si>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</si>
  <si>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</si>
  <si>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</si>
  <si>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</si>
  <si>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</si>
  <si>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</si>
  <si>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</si>
  <si>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</si>
  <si>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</si>
  <si>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</si>
  <si>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</si>
  <si>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</si>
  <si>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</si>
  <si>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</si>
  <si>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</si>
  <si>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</si>
  <si>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</si>
  <si>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</si>
  <si>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</si>
  <si>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</si>
  <si>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</si>
  <si>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</si>
  <si>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</si>
  <si>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</si>
  <si>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</si>
  <si>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</si>
  <si>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</si>
  <si>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</si>
  <si>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</si>
  <si>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</si>
  <si>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</si>
  <si>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</si>
  <si>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</si>
  <si>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</si>
  <si>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</si>
  <si>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</si>
  <si>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</si>
  <si>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</si>
  <si>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</si>
  <si>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</si>
  <si>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</si>
  <si>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</si>
  <si>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</si>
  <si>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</si>
  <si>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</si>
  <si>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</si>
  <si>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</si>
  <si>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</si>
  <si>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</si>
  <si>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</si>
  <si>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</si>
  <si>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</si>
  <si>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</si>
  <si>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</si>
  <si>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</si>
  <si>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</si>
  <si>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</si>
  <si>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</si>
  <si>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</si>
  <si>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</si>
  <si>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</si>
  <si>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</si>
  <si>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</si>
  <si>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</si>
  <si>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</si>
  <si>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</si>
  <si>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</si>
  <si>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</si>
  <si>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</si>
  <si>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</si>
  <si>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</si>
  <si>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</si>
  <si>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</si>
  <si>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</si>
  <si>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</si>
  <si>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</si>
  <si>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</si>
  <si>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</si>
  <si>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</si>
  <si>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</si>
  <si>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</si>
  <si>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</si>
  <si>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</si>
  <si>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</si>
  <si>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</si>
  <si>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</si>
  <si>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</si>
  <si>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</si>
  <si>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</si>
  <si>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</si>
  <si>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</si>
  <si>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</si>
  <si>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</si>
  <si>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</si>
  <si>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</si>
  <si>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</si>
  <si>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</si>
  <si>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</si>
  <si>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</si>
  <si>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</si>
  <si>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</si>
  <si>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</si>
  <si>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</si>
  <si>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</si>
  <si>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</si>
  <si>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</si>
  <si>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</si>
  <si>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</si>
  <si>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</si>
  <si>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</si>
  <si>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</si>
  <si>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</si>
  <si>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</si>
  <si>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</si>
  <si>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</si>
  <si>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</si>
  <si>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</si>
  <si>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</si>
  <si>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</si>
  <si>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</si>
  <si>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</si>
  <si>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</si>
  <si>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</si>
  <si>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</si>
  <si>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</si>
  <si>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</si>
  <si>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</si>
  <si>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</si>
  <si>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</si>
  <si>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</si>
  <si>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</si>
  <si>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</si>
  <si>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</si>
  <si>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</si>
  <si>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</si>
  <si>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</si>
  <si>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</si>
  <si>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</si>
  <si>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</si>
  <si>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</si>
  <si>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</si>
  <si>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</si>
  <si>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</si>
  <si>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</si>
  <si>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</si>
  <si>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</si>
  <si>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</si>
  <si>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</si>
  <si>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</si>
  <si>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</si>
  <si>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</si>
  <si>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</si>
  <si>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</si>
  <si>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</si>
  <si>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</si>
  <si>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</si>
  <si>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</si>
  <si>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</si>
  <si>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</si>
  <si>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</si>
  <si>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</si>
  <si>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</si>
  <si>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</si>
  <si>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</si>
  <si>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</si>
  <si>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</si>
  <si>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</si>
  <si>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</si>
  <si>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</si>
  <si>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</si>
  <si>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</si>
  <si>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</si>
  <si>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</si>
  <si>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</si>
  <si>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</si>
  <si>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</si>
  <si>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</si>
  <si>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</si>
  <si>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</si>
  <si>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</si>
  <si>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</si>
  <si>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</si>
  <si>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</si>
  <si>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</si>
  <si>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</si>
  <si>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</si>
  <si>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</si>
  <si>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</si>
  <si>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</si>
  <si>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</si>
  <si>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</si>
  <si>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</si>
  <si>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</si>
  <si>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</si>
  <si>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</si>
  <si>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</si>
  <si>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</si>
  <si>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</si>
  <si>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</si>
  <si>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</si>
  <si>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</si>
  <si>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</si>
  <si>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</si>
  <si>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</si>
  <si>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</si>
  <si>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</si>
  <si>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</si>
  <si>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</si>
  <si>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</si>
  <si>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</si>
  <si>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</si>
  <si>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</si>
  <si>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</si>
  <si>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</si>
  <si>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</si>
  <si>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</si>
  <si>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</si>
  <si>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</si>
  <si>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</si>
  <si>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</si>
  <si>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</si>
  <si>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</si>
  <si>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</si>
  <si>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</si>
  <si>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</si>
  <si>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</si>
  <si>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</si>
  <si>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</si>
  <si>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</si>
  <si>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</si>
  <si>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</si>
  <si>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</si>
  <si>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</si>
  <si>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</si>
  <si>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</si>
  <si>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</si>
  <si>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</si>
  <si>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</si>
  <si>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</si>
  <si>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</si>
  <si>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</si>
  <si>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</si>
  <si>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</si>
  <si>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</si>
  <si>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</si>
  <si>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</si>
  <si>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</si>
  <si>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</si>
  <si>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</si>
  <si>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</si>
  <si>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</si>
  <si>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</si>
  <si>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</si>
  <si>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</si>
  <si>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</si>
  <si>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</si>
  <si>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</si>
  <si>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</si>
  <si>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</si>
  <si>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</si>
  <si>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</si>
  <si>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</si>
  <si>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</si>
  <si>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</si>
  <si>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</si>
  <si>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</si>
  <si>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</si>
  <si>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</si>
  <si>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</si>
  <si>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</si>
  <si>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</si>
  <si>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</si>
  <si>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</si>
  <si>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</si>
  <si>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</si>
  <si>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</si>
  <si>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</si>
  <si>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</si>
  <si>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</si>
  <si>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</si>
  <si>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</si>
  <si>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</si>
  <si>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</si>
  <si>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</si>
  <si>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</si>
  <si>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</si>
  <si>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</si>
  <si>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</si>
  <si>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</si>
  <si>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</si>
  <si>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</si>
  <si>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</si>
  <si>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</si>
  <si>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</si>
  <si>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</si>
  <si>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</si>
  <si>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</si>
  <si>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</si>
  <si>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</si>
  <si>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</si>
  <si>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</si>
  <si>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</si>
  <si>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</si>
  <si>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</si>
  <si>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</si>
  <si>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</si>
  <si>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</si>
  <si>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</si>
  <si>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</si>
  <si>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</si>
  <si>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</si>
  <si>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</si>
  <si>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</si>
  <si>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</si>
  <si>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</si>
  <si>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</si>
  <si>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</si>
  <si>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</si>
  <si>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</si>
  <si>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</si>
  <si>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</si>
  <si>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</si>
  <si>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</si>
  <si>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</si>
  <si>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</si>
  <si>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</si>
  <si>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</si>
  <si>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</si>
  <si>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</si>
  <si>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</si>
  <si>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</si>
  <si>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</si>
  <si>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</si>
  <si>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</si>
  <si>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</si>
  <si>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</si>
  <si>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</si>
  <si>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</si>
  <si>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</si>
  <si>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</si>
  <si>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</si>
  <si>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</si>
  <si>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</si>
  <si>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</si>
  <si>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</si>
  <si>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</si>
  <si>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</si>
  <si>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</si>
  <si>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</si>
  <si>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</si>
  <si>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</si>
  <si>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</si>
  <si>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</si>
  <si>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</si>
  <si>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</si>
  <si>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</si>
  <si>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</si>
  <si>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</si>
  <si>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</si>
  <si>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</si>
  <si>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</si>
  <si>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</si>
  <si>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</si>
  <si>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</si>
  <si>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</si>
  <si>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</si>
  <si>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</si>
  <si>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</si>
  <si>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</si>
  <si>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</si>
  <si>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</si>
  <si>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</si>
  <si>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</si>
  <si>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</si>
  <si>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</si>
  <si>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</si>
  <si>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</si>
  <si>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</si>
  <si>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</si>
  <si>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</si>
  <si>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</si>
  <si>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</si>
  <si>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</si>
  <si>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</si>
  <si>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</si>
  <si>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</si>
  <si>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</si>
  <si>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</si>
  <si>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</si>
  <si>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</si>
  <si>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</si>
  <si>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</si>
  <si>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</si>
  <si>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</si>
  <si>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</si>
  <si>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</si>
  <si>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</si>
  <si>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</si>
  <si>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</si>
  <si>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</si>
  <si>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</si>
  <si>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</si>
  <si>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</si>
  <si>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</si>
  <si>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</si>
  <si>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</si>
  <si>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</si>
  <si>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</si>
  <si>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</si>
  <si>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</si>
  <si>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</si>
  <si>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</si>
  <si>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</si>
  <si>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</si>
  <si>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</si>
  <si>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</si>
  <si>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</si>
  <si>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</si>
  <si>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</si>
  <si>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</si>
  <si>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</si>
  <si>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</si>
  <si>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</si>
  <si>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</si>
  <si>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</si>
  <si>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</si>
  <si>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</si>
  <si>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</si>
  <si>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</si>
  <si>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</si>
  <si>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</si>
  <si>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</si>
  <si>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</si>
  <si>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</si>
  <si>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</si>
  <si>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</si>
  <si>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</si>
  <si>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</si>
  <si>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</si>
  <si>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</si>
  <si>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</si>
  <si>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</si>
  <si>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</si>
  <si>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</si>
  <si>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</si>
  <si>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</si>
  <si>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</si>
  <si>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</si>
  <si>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</si>
  <si>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</si>
  <si>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</si>
  <si>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</si>
  <si>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</si>
  <si>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</si>
  <si>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</si>
  <si>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</si>
  <si>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</si>
  <si>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</si>
  <si>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</si>
  <si>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</si>
  <si>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</si>
  <si>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</si>
  <si>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</si>
  <si>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</si>
  <si>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</si>
  <si>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</si>
  <si>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</si>
  <si>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</si>
  <si>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</si>
  <si>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</si>
  <si>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</si>
  <si>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</si>
  <si>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</si>
  <si>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</si>
  <si>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</si>
  <si>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</si>
  <si>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</si>
  <si>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</si>
  <si>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</si>
  <si>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</si>
  <si>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</si>
  <si>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</si>
  <si>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</si>
  <si>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</si>
  <si>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</si>
  <si>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</si>
  <si>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</si>
  <si>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</si>
  <si>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</si>
  <si>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</si>
  <si>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</si>
  <si>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</si>
  <si>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</si>
  <si>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</si>
  <si>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</si>
  <si>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</si>
  <si>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</si>
  <si>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</si>
  <si>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</si>
  <si>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</si>
  <si>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</si>
  <si>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</si>
  <si>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</si>
  <si>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</si>
  <si>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</si>
  <si>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</si>
  <si>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</si>
  <si>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</si>
  <si>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</si>
  <si>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</si>
  <si>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</si>
  <si>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</si>
  <si>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</si>
  <si>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</si>
  <si>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</si>
  <si>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</si>
  <si>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</si>
  <si>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</si>
  <si>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</si>
  <si>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</si>
  <si>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</si>
  <si>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</si>
  <si>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</si>
  <si>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</si>
  <si>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</si>
  <si>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</si>
  <si>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</si>
  <si>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</si>
  <si>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</si>
  <si>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</si>
  <si>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</si>
  <si>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</si>
  <si>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</si>
  <si>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</si>
  <si>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</si>
  <si>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</si>
  <si>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</si>
  <si>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</si>
  <si>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</si>
  <si>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</si>
  <si>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</si>
  <si>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</si>
  <si>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</si>
  <si>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</si>
  <si>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</si>
  <si>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</si>
  <si>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</si>
  <si>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</si>
  <si>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</si>
  <si>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</si>
  <si>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</si>
  <si>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</si>
  <si>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</si>
  <si>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</si>
  <si>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</si>
  <si>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</si>
  <si>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</si>
  <si>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</si>
  <si>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</si>
  <si>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</si>
  <si>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</si>
  <si>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</si>
  <si>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</si>
  <si>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</si>
  <si>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</si>
  <si>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</si>
  <si>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</si>
  <si>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</si>
  <si>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</si>
  <si>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</si>
  <si>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</si>
  <si>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</si>
  <si>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</si>
  <si>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</si>
  <si>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</si>
  <si>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</si>
  <si>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</si>
  <si>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</si>
  <si>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</si>
  <si>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</si>
  <si>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</si>
  <si>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</si>
  <si>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</si>
  <si>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</si>
  <si>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</si>
  <si>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</si>
  <si>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</si>
  <si>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</si>
  <si>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</si>
  <si>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</si>
  <si>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</si>
  <si>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</si>
  <si>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</si>
  <si>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</si>
  <si>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</si>
  <si>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</si>
  <si>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</si>
  <si>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</si>
  <si>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</si>
  <si>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</si>
  <si>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</si>
  <si>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</si>
  <si>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</si>
  <si>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</si>
  <si>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</si>
  <si>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</si>
  <si>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</si>
  <si>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</si>
  <si>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</si>
  <si>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</si>
  <si>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</si>
  <si>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</si>
  <si>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</si>
  <si>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</si>
  <si>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</si>
  <si>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</si>
  <si>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</si>
  <si>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</si>
  <si>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</si>
  <si>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</si>
  <si>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</si>
  <si>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</si>
  <si>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</si>
  <si>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</si>
  <si>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</si>
  <si>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</si>
  <si>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</si>
  <si>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</si>
  <si>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</si>
  <si>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</si>
  <si>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</si>
  <si>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</si>
  <si>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</si>
  <si>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</si>
  <si>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</si>
  <si>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</si>
  <si>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</si>
  <si>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</si>
  <si>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</si>
  <si>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</si>
  <si>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</si>
  <si>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</si>
  <si>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</si>
  <si>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</si>
  <si>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</si>
  <si>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</si>
  <si>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</si>
  <si>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</si>
  <si>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</si>
  <si>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</si>
  <si>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</si>
  <si>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</si>
  <si>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</si>
  <si>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</si>
  <si>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</si>
  <si>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</si>
  <si>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</si>
  <si>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</si>
  <si>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</si>
  <si>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</si>
  <si>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</si>
  <si>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</si>
  <si>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</si>
  <si>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</si>
  <si>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</si>
  <si>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</si>
  <si>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</si>
  <si>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</si>
  <si>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</si>
  <si>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</si>
  <si>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</si>
  <si>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</si>
  <si>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</si>
  <si>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</si>
  <si>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</si>
  <si>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</si>
  <si>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</si>
  <si>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</si>
  <si>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</si>
  <si>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</si>
  <si>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</si>
  <si>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</si>
  <si>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</si>
  <si>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</si>
  <si>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</si>
  <si>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</si>
  <si>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</si>
  <si>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</si>
  <si>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</si>
  <si>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</si>
  <si>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</si>
  <si>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</si>
  <si>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</si>
  <si>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</si>
  <si>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</si>
  <si>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</si>
  <si>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</si>
  <si>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</si>
  <si>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</si>
  <si>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</si>
  <si>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</si>
  <si>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</si>
  <si>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</si>
  <si>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</si>
  <si>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</si>
  <si>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</si>
  <si>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</si>
  <si>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</si>
  <si>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</si>
  <si>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</si>
  <si>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</si>
  <si>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</si>
  <si>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</si>
  <si>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</si>
  <si>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</si>
  <si>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</si>
  <si>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</si>
  <si>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</si>
  <si>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</si>
  <si>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</si>
  <si>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</si>
  <si>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</si>
  <si>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</si>
  <si>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</si>
  <si>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</si>
  <si>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</si>
  <si>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</si>
  <si>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</si>
  <si>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</si>
  <si>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</si>
  <si>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</si>
  <si>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</si>
  <si>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</si>
  <si>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</si>
  <si>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</si>
  <si>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</si>
  <si>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</si>
  <si>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</si>
  <si>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</si>
  <si>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</si>
  <si>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</si>
  <si>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</si>
  <si>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</si>
  <si>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</si>
  <si>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</si>
  <si>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</si>
  <si>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</si>
  <si>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</si>
  <si>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</si>
  <si>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</si>
  <si>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</si>
  <si>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</si>
  <si>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</si>
  <si>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</si>
  <si>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</si>
  <si>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</si>
  <si>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</si>
  <si>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</si>
  <si>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</si>
  <si>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</si>
  <si>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</si>
  <si>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</si>
  <si>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</si>
  <si>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</si>
  <si>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</si>
  <si>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</si>
  <si>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</si>
  <si>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</si>
  <si>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</si>
  <si>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</si>
  <si>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</si>
  <si>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</si>
  <si>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</si>
  <si>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</si>
  <si>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</si>
  <si>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</si>
  <si>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</si>
  <si>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</si>
  <si>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</si>
  <si>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</si>
  <si>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</si>
  <si>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</si>
  <si>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</si>
  <si>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</si>
  <si>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</si>
  <si>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</si>
  <si>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</si>
  <si>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</si>
  <si>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</si>
  <si>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</si>
  <si>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</si>
  <si>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</si>
  <si>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</si>
  <si>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</si>
  <si>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</si>
  <si>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</si>
  <si>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</si>
  <si>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</si>
  <si>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</si>
  <si>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</si>
  <si>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</si>
  <si>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</si>
  <si>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</si>
  <si>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</si>
  <si>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</si>
  <si>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</si>
  <si>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</si>
  <si>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</si>
  <si>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</si>
  <si>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</si>
  <si>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</si>
  <si>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</si>
  <si>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</si>
  <si>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</si>
  <si>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</si>
  <si>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</si>
  <si>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</si>
  <si>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</si>
  <si>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</si>
  <si>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</si>
  <si>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</si>
  <si>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</si>
  <si>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</si>
  <si>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</si>
  <si>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</si>
  <si>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</si>
  <si>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</si>
  <si>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</si>
  <si>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</si>
  <si>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</si>
  <si>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</si>
  <si>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</si>
  <si>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</si>
  <si>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</si>
  <si>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</si>
  <si>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</si>
  <si>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</si>
  <si>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</si>
  <si>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</si>
  <si>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</si>
  <si>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</si>
  <si>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</si>
  <si>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</si>
  <si>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</si>
  <si>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</si>
  <si>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</si>
  <si>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</si>
  <si>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</si>
  <si>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</si>
  <si>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</si>
  <si>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</si>
  <si>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</si>
  <si>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</si>
  <si>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</si>
  <si>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</si>
  <si>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</si>
  <si>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</si>
  <si>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</si>
  <si>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</si>
  <si>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</si>
  <si>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</si>
  <si>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</si>
  <si>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</si>
  <si>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</si>
  <si>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</si>
  <si>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</si>
  <si>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</si>
  <si>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</si>
  <si>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</si>
  <si>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</si>
  <si>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</si>
  <si>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</si>
  <si>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</si>
  <si>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</si>
  <si>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</si>
  <si>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</si>
  <si>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</si>
  <si>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</si>
  <si>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</si>
  <si>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</si>
  <si>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</si>
  <si>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</si>
  <si>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</si>
  <si>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</si>
  <si>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</si>
  <si>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</si>
  <si>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</si>
  <si>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</si>
  <si>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</si>
  <si>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</si>
  <si>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</si>
  <si>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</si>
  <si>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</si>
  <si>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</si>
  <si>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</si>
  <si>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</si>
  <si>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</si>
  <si>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</si>
  <si>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</si>
  <si>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</si>
  <si>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</si>
  <si>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</si>
  <si>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</si>
  <si>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</si>
  <si>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</si>
  <si>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</si>
  <si>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</si>
  <si>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</si>
  <si>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</si>
  <si>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</si>
  <si>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</si>
  <si>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</si>
  <si>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</si>
  <si>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</si>
  <si>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</si>
  <si>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</si>
  <si>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</si>
  <si>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</si>
  <si>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</si>
  <si>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</si>
  <si>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</si>
  <si>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</si>
  <si>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</si>
  <si>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</si>
  <si>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</si>
  <si>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</si>
  <si>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</si>
  <si>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</si>
  <si>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</si>
  <si>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</si>
  <si>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</si>
  <si>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</si>
  <si>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</si>
  <si>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</si>
  <si>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</si>
  <si>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</si>
  <si>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</si>
  <si>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</si>
  <si>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</si>
  <si>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</si>
  <si>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</si>
  <si>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</si>
  <si>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</si>
  <si>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</si>
  <si>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</si>
  <si>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</si>
  <si>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</si>
  <si>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</si>
  <si>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</si>
  <si>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</si>
  <si>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</si>
  <si>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</si>
  <si>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</si>
  <si>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</si>
  <si>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</si>
  <si>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</si>
  <si>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</si>
  <si>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</si>
  <si>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</si>
  <si>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</si>
  <si>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</si>
  <si>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</si>
  <si>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</si>
  <si>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</si>
  <si>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</si>
  <si>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</si>
  <si>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</si>
  <si>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</si>
  <si>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</si>
  <si>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</si>
  <si>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</si>
  <si>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</si>
  <si>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</si>
  <si>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</si>
  <si>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</si>
  <si>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</si>
  <si>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</si>
  <si>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</si>
  <si>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</si>
  <si>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</si>
  <si>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</si>
  <si>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</si>
  <si>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</si>
  <si>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</si>
  <si>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</si>
  <si>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</si>
  <si>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</si>
  <si>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</si>
  <si>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</si>
  <si>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</si>
  <si>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</si>
  <si>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</si>
  <si>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</si>
  <si>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</si>
  <si>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</si>
  <si>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</si>
  <si>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</si>
  <si>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</si>
  <si>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</si>
  <si>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</si>
  <si>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</si>
  <si>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</si>
  <si>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</si>
  <si>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</si>
  <si>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</si>
  <si>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</si>
  <si>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</si>
  <si>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</si>
  <si>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</si>
  <si>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</si>
  <si>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</si>
  <si>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</si>
  <si>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</si>
  <si>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</si>
  <si>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</si>
  <si>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</si>
  <si>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</si>
  <si>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</si>
  <si>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</si>
  <si>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</si>
  <si>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</si>
  <si>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</si>
  <si>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</si>
  <si>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</si>
  <si>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</si>
  <si>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</si>
  <si>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</si>
  <si>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</si>
  <si>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</si>
  <si>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</si>
  <si>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</si>
  <si>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</si>
  <si>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</si>
  <si>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</si>
  <si>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</si>
  <si>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</si>
  <si>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</si>
  <si>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</si>
  <si>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</si>
  <si>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</si>
  <si>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</si>
  <si>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</si>
  <si>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</si>
  <si>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</si>
  <si>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</si>
  <si>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</si>
  <si>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</si>
  <si>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</si>
  <si>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</si>
  <si>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</si>
  <si>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</si>
  <si>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</si>
  <si>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</si>
  <si>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</si>
  <si>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</si>
  <si>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</si>
  <si>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</si>
  <si>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</si>
  <si>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</si>
  <si>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</si>
  <si>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</si>
  <si>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</si>
  <si>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</si>
  <si>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</si>
  <si>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</si>
  <si>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</si>
  <si>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</si>
  <si>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</si>
  <si>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</si>
  <si>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</si>
  <si>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</si>
  <si>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</si>
  <si>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</si>
  <si>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</si>
  <si>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</si>
  <si>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</si>
  <si>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</si>
  <si>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</si>
  <si>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</si>
  <si>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</si>
  <si>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</si>
  <si>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</si>
  <si>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</si>
  <si>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</si>
  <si>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</si>
  <si>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</si>
  <si>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</si>
  <si>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</si>
  <si>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</si>
  <si>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</si>
  <si>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</si>
  <si>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</si>
  <si>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</si>
  <si>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</si>
  <si>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</si>
  <si>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</si>
  <si>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</si>
  <si>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</si>
  <si>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</si>
  <si>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</si>
  <si>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</si>
  <si>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</si>
  <si>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</si>
  <si>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</si>
  <si>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</si>
  <si>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</si>
  <si>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</si>
  <si>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</si>
  <si>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</si>
  <si>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</si>
  <si>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</si>
  <si>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</si>
  <si>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</si>
  <si>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</si>
  <si>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</si>
  <si>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</si>
  <si>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</si>
  <si>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</si>
  <si>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</si>
  <si>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</si>
  <si>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</si>
  <si>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</si>
  <si>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</si>
  <si>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</si>
  <si>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</si>
  <si>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</si>
  <si>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</si>
  <si>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</si>
  <si>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</si>
  <si>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</si>
  <si>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</si>
  <si>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</si>
  <si>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</si>
  <si>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</si>
  <si>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</si>
  <si>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</si>
  <si>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</si>
  <si>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</si>
  <si>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</si>
  <si>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</si>
  <si>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</si>
  <si>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</si>
  <si>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</si>
  <si>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</si>
  <si>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</si>
  <si>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</si>
  <si>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</si>
  <si>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</si>
  <si>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</si>
  <si>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</si>
  <si>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</si>
  <si>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</si>
  <si>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</si>
  <si>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</si>
  <si>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</si>
  <si>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</si>
  <si>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</si>
  <si>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</si>
  <si>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</si>
  <si>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</si>
  <si>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</si>
  <si>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</si>
  <si>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</si>
  <si>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</si>
  <si>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</si>
  <si>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</si>
  <si>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</si>
  <si>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</si>
  <si>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</si>
  <si>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</si>
  <si>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</si>
  <si>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</si>
  <si>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</si>
  <si>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</si>
  <si>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</si>
  <si>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</si>
  <si>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</si>
  <si>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</si>
  <si>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</si>
  <si>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</si>
  <si>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</si>
  <si>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</si>
  <si>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</si>
  <si>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</si>
  <si>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</si>
  <si>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</si>
  <si>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</si>
  <si>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</si>
  <si>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</si>
  <si>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</si>
  <si>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</si>
  <si>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</si>
  <si>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</si>
  <si>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</si>
  <si>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</si>
  <si>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</si>
  <si>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</si>
  <si>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</si>
  <si>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</si>
  <si>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</si>
  <si>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</si>
  <si>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</si>
  <si>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</si>
  <si>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</si>
  <si>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</si>
  <si>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</si>
  <si>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</si>
  <si>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</si>
  <si>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</si>
  <si>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</si>
  <si>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</si>
  <si>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</si>
  <si>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</si>
  <si>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</si>
  <si>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</si>
  <si>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</si>
  <si>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</si>
  <si>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</si>
  <si>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</si>
  <si>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</si>
  <si>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</si>
  <si>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</si>
  <si>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</si>
  <si>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</si>
  <si>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</si>
  <si>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</si>
  <si>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</si>
  <si>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</si>
  <si>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</si>
  <si>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</si>
  <si>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</si>
  <si>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</si>
  <si>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</si>
  <si>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</si>
  <si>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</si>
  <si>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</si>
  <si>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</si>
  <si>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</si>
  <si>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</si>
  <si>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</si>
  <si>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</si>
  <si>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</si>
  <si>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</si>
  <si>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</si>
  <si>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</si>
  <si>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</si>
  <si>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</si>
  <si>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</si>
  <si>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</si>
  <si>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</si>
  <si>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</si>
  <si>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</si>
  <si>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</si>
  <si>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</si>
  <si>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</si>
  <si>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</si>
  <si>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</si>
  <si>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</si>
  <si>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</si>
  <si>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</si>
  <si>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</si>
  <si>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</si>
  <si>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</si>
  <si>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</si>
  <si>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</si>
  <si>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</si>
  <si>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</si>
  <si>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</si>
  <si>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</si>
  <si>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</si>
  <si>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</si>
  <si>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</si>
  <si>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</si>
  <si>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</si>
  <si>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</si>
  <si>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</si>
  <si>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</si>
  <si>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</si>
  <si>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</si>
  <si>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</si>
  <si>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</si>
  <si>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</si>
  <si>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</si>
  <si>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</si>
  <si>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</si>
  <si>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</si>
  <si>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</si>
  <si>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</si>
  <si>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</si>
  <si>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</si>
  <si>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</si>
  <si>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</si>
  <si>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</si>
  <si>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</si>
  <si>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</si>
  <si>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</si>
  <si>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</si>
  <si>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</si>
  <si>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</si>
  <si>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</si>
  <si>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</si>
  <si>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</si>
  <si>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</si>
  <si>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</si>
  <si>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</si>
  <si>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</si>
  <si>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</si>
  <si>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</si>
  <si>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</si>
  <si>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</si>
  <si>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</si>
  <si>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</si>
  <si>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</si>
  <si>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</si>
  <si>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</si>
  <si>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</si>
  <si>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</si>
  <si>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</si>
  <si>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</si>
  <si>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</si>
  <si>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</si>
  <si>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</si>
  <si>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</si>
  <si>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</si>
  <si>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</si>
  <si>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</si>
  <si>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</si>
  <si>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</si>
  <si>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</si>
  <si>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</si>
  <si>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</si>
  <si>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</si>
  <si>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</si>
  <si>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</si>
  <si>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</si>
  <si>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</si>
  <si>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</si>
  <si>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</si>
  <si>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</si>
  <si>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</si>
  <si>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</si>
  <si>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</si>
  <si>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</si>
  <si>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</si>
  <si>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</si>
  <si>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</si>
  <si>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</si>
  <si>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</si>
  <si>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</si>
  <si>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</si>
  <si>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</si>
  <si>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</si>
  <si>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</si>
  <si>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</si>
  <si>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</si>
  <si>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</si>
  <si>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</si>
  <si>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</si>
  <si>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</si>
  <si>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</si>
  <si>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</si>
  <si>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</si>
  <si>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</si>
  <si>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</si>
  <si>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</si>
  <si>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</si>
  <si>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</si>
  <si>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</si>
  <si>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</si>
  <si>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</si>
  <si>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</si>
  <si>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</si>
  <si>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</si>
  <si>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</si>
  <si>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</si>
  <si>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</si>
  <si>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</si>
  <si>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</si>
  <si>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</si>
  <si>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</si>
  <si>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</si>
  <si>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</si>
  <si>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</si>
  <si>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</si>
  <si>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</si>
  <si>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</si>
  <si>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</si>
  <si>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</si>
  <si>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</si>
  <si>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</si>
  <si>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</si>
  <si>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</si>
  <si>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</si>
  <si>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</si>
  <si>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</si>
  <si>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</si>
  <si>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</si>
  <si>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</si>
  <si>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</si>
  <si>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</si>
  <si>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</si>
  <si>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</si>
  <si>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</si>
  <si>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</si>
  <si>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</si>
  <si>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</si>
  <si>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</si>
  <si>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</si>
  <si>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</si>
  <si>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</si>
  <si>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</si>
  <si>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</si>
  <si>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</si>
  <si>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</si>
  <si>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</si>
  <si>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</si>
  <si>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</si>
  <si>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</si>
  <si>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</si>
  <si>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</si>
  <si>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</si>
  <si>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</si>
  <si>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</si>
  <si>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</si>
  <si>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</si>
  <si>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</si>
  <si>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</si>
  <si>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</si>
  <si>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</si>
  <si>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</si>
  <si>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</si>
  <si>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</si>
  <si>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</si>
  <si>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</si>
  <si>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</si>
  <si>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</si>
  <si>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</si>
  <si>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</si>
  <si>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</si>
  <si>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</si>
  <si>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</si>
  <si>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</si>
  <si>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</si>
  <si>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</si>
  <si>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</si>
  <si>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</si>
  <si>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</si>
  <si>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</si>
  <si>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</si>
  <si>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</si>
  <si>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</si>
  <si>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</si>
  <si>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</si>
  <si>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</si>
  <si>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</si>
  <si>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</si>
  <si>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</si>
  <si>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</si>
  <si>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</si>
  <si>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</si>
  <si>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</si>
  <si>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</si>
  <si>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</si>
  <si>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</si>
  <si>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</si>
  <si>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</si>
  <si>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</si>
  <si>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</si>
  <si>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</si>
  <si>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</si>
  <si>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</si>
  <si>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</si>
  <si>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</si>
  <si>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</si>
  <si>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</si>
  <si>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</si>
  <si>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</si>
  <si>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</si>
  <si>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</si>
  <si>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</si>
  <si>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</si>
  <si>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</si>
  <si>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</si>
  <si>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</si>
  <si>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</si>
  <si>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</si>
  <si>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</si>
  <si>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</si>
  <si>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</si>
  <si>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</si>
  <si>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</si>
  <si>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</si>
  <si>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</si>
  <si>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</si>
  <si>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</si>
  <si>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</si>
  <si>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</si>
  <si>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</si>
  <si>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</si>
  <si>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</si>
  <si>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</si>
  <si>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</si>
  <si>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</si>
  <si>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</si>
  <si>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</si>
  <si>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</si>
  <si>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</si>
  <si>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</si>
  <si>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</si>
  <si>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</si>
  <si>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</si>
  <si>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</si>
  <si>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</si>
  <si>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</si>
  <si>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</si>
  <si>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</si>
  <si>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</si>
  <si>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</si>
  <si>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</si>
  <si>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</si>
  <si>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</si>
  <si>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</si>
  <si>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</si>
  <si>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</si>
  <si>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</si>
  <si>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</si>
  <si>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</si>
  <si>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</si>
  <si>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</si>
  <si>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</si>
  <si>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</si>
  <si>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</si>
  <si>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</si>
  <si>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</si>
  <si>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</si>
  <si>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</si>
  <si>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</si>
  <si>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</si>
  <si>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</si>
  <si>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</si>
  <si>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</si>
  <si>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</si>
  <si>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</si>
  <si>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</si>
  <si>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</si>
  <si>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</si>
  <si>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</si>
  <si>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</si>
  <si>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</si>
  <si>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</si>
  <si>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</si>
  <si>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</si>
  <si>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</si>
  <si>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</si>
  <si>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</si>
  <si>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</si>
  <si>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</si>
  <si>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</si>
  <si>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</si>
  <si>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</si>
  <si>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</si>
  <si>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</si>
  <si>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</si>
  <si>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</si>
  <si>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</si>
  <si>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</si>
  <si>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</si>
  <si>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</si>
  <si>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</si>
  <si>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</si>
  <si>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</si>
  <si>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</si>
  <si>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</si>
  <si>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</si>
  <si>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</si>
  <si>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</si>
  <si>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</si>
  <si>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</si>
  <si>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</si>
  <si>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</si>
  <si>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</si>
  <si>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</si>
  <si>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</si>
  <si>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</si>
  <si>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</si>
  <si>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</si>
  <si>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</si>
  <si>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</si>
  <si>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</si>
  <si>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</si>
  <si>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</si>
  <si>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</si>
  <si>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</si>
  <si>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</si>
  <si>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</si>
  <si>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</si>
  <si>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</si>
  <si>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</si>
  <si>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</si>
  <si>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</si>
  <si>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</si>
  <si>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</si>
  <si>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</si>
  <si>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</si>
  <si>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</si>
  <si>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</si>
  <si>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</si>
  <si>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</si>
  <si>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</si>
  <si>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</si>
  <si>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</si>
  <si>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</si>
  <si>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</si>
  <si>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</si>
  <si>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</si>
  <si>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</si>
  <si>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</si>
  <si>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</si>
  <si>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</si>
  <si>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</si>
  <si>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</si>
  <si>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</si>
  <si>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</si>
  <si>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</si>
  <si>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</si>
  <si>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</si>
  <si>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</si>
  <si>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</si>
  <si>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</si>
  <si>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</si>
  <si>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</si>
  <si>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</si>
  <si>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</si>
  <si>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</si>
  <si>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</si>
  <si>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</si>
  <si>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</si>
  <si>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</si>
  <si>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</si>
  <si>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</si>
  <si>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</si>
  <si>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</si>
  <si>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</si>
  <si>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</si>
  <si>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</si>
  <si>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</si>
  <si>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</si>
  <si>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</si>
  <si>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</si>
  <si>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</si>
  <si>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</si>
  <si>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</si>
  <si>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</si>
  <si>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</si>
  <si>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</si>
  <si>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</si>
  <si>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</si>
  <si>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</si>
  <si>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</si>
  <si>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</si>
  <si>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</si>
  <si>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</si>
  <si>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</si>
  <si>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</si>
  <si>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</si>
  <si>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</si>
  <si>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</si>
  <si>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</si>
  <si>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</si>
  <si>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</si>
  <si>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</si>
  <si>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</si>
  <si>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</si>
  <si>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</si>
  <si>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</si>
  <si>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</si>
  <si>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</si>
  <si>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</si>
  <si>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</si>
  <si>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</si>
  <si>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</si>
  <si>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</si>
  <si>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</si>
  <si>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</si>
  <si>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</si>
  <si>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</si>
  <si>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</si>
  <si>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</si>
  <si>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</si>
  <si>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</si>
  <si>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</si>
  <si>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</si>
  <si>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</si>
  <si>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</si>
  <si>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</si>
  <si>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</si>
  <si>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</si>
  <si>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</si>
  <si>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</si>
  <si>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</si>
  <si>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</si>
  <si>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</si>
  <si>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</si>
  <si>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</si>
  <si>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</si>
  <si>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</si>
  <si>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</si>
  <si>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</si>
  <si>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</si>
  <si>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</si>
  <si>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</si>
  <si>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</si>
  <si>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</si>
  <si>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</si>
  <si>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</si>
  <si>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</si>
  <si>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</si>
  <si>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</si>
  <si>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</si>
  <si>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</si>
  <si>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</si>
  <si>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</si>
  <si>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</si>
  <si>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</si>
  <si>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</si>
  <si>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</si>
  <si>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</si>
  <si>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</si>
  <si>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</si>
  <si>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</si>
  <si>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</si>
  <si>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</si>
  <si>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</si>
  <si>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</si>
  <si>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</si>
  <si>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</si>
  <si>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</si>
  <si>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</si>
  <si>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</si>
  <si>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</si>
  <si>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</si>
  <si>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</si>
  <si>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</si>
  <si>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</si>
  <si>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</si>
  <si>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</si>
  <si>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</si>
  <si>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</si>
  <si>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</si>
  <si>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</si>
  <si>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</si>
  <si>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</si>
  <si>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</si>
  <si>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</si>
  <si>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</si>
  <si>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</si>
  <si>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</si>
  <si>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</si>
  <si>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</si>
  <si>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</si>
  <si>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</si>
  <si>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</si>
  <si>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</si>
  <si>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</si>
  <si>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</si>
  <si>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</si>
  <si>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</si>
  <si>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</si>
  <si>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</si>
  <si>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</si>
  <si>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</si>
  <si>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</si>
  <si>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</si>
  <si>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</si>
  <si>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</si>
  <si>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</si>
  <si>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</si>
  <si>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</si>
  <si>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</si>
  <si>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</si>
  <si>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</si>
  <si>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</si>
  <si>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</si>
  <si>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</si>
  <si>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</si>
  <si>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</si>
  <si>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</si>
  <si>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</si>
  <si>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</si>
  <si>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</si>
  <si>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</si>
  <si>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</si>
  <si>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</si>
  <si>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</si>
  <si>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</si>
  <si>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</si>
  <si>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</si>
  <si>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</si>
  <si>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</si>
  <si>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</si>
  <si>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</si>
  <si>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</si>
  <si>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</si>
  <si>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</si>
  <si>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</si>
  <si>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</si>
  <si>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</si>
  <si>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</si>
  <si>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</si>
  <si>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</si>
  <si>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</si>
  <si>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</si>
  <si>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</si>
  <si>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</si>
  <si>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</si>
  <si>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</si>
  <si>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</si>
  <si>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</si>
  <si>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</si>
  <si>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</si>
  <si>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</si>
  <si>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</si>
  <si>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</si>
  <si>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</si>
  <si>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</si>
  <si>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</si>
  <si>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</si>
  <si>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</si>
  <si>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</si>
  <si>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</si>
  <si>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</si>
  <si>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</si>
  <si>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</si>
  <si>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</si>
  <si>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</si>
  <si>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</si>
  <si>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</si>
  <si>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</si>
  <si>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</si>
  <si>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</si>
  <si>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</si>
  <si>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</si>
  <si>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</si>
  <si>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</si>
  <si>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</si>
  <si>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</si>
  <si>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</si>
  <si>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</si>
  <si>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</si>
  <si>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</si>
  <si>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</si>
  <si>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</si>
  <si>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</si>
  <si>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</si>
  <si>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</si>
  <si>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</si>
  <si>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</si>
  <si>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</si>
  <si>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</si>
  <si>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</si>
  <si>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</si>
  <si>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</si>
  <si>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</si>
  <si>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</si>
  <si>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</si>
  <si>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</si>
  <si>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</si>
  <si>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</si>
  <si>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</si>
  <si>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</si>
  <si>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</si>
  <si>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</si>
  <si>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</si>
  <si>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</si>
  <si>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</si>
  <si>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</si>
  <si>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</si>
  <si>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</si>
  <si>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</si>
  <si>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</si>
  <si>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</si>
  <si>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</si>
  <si>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</si>
  <si>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</si>
  <si>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</si>
  <si>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</si>
  <si>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</si>
  <si>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</si>
  <si>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</si>
  <si>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</si>
  <si>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</si>
  <si>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</si>
  <si>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</si>
  <si>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</si>
  <si>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</si>
  <si>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</si>
  <si>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</si>
  <si>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</si>
  <si>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</si>
  <si>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</si>
  <si>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</si>
  <si>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</si>
  <si>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</si>
  <si>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</si>
  <si>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</si>
  <si>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</si>
  <si>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</si>
  <si>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</si>
  <si>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</si>
  <si>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</si>
  <si>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</si>
  <si>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</si>
  <si>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</si>
  <si>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</si>
  <si>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</si>
  <si>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</si>
  <si>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</si>
  <si>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</si>
  <si>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</si>
  <si>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</si>
  <si>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</si>
  <si>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</si>
  <si>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</si>
  <si>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</si>
  <si>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</si>
  <si>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</si>
  <si>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</si>
  <si>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</si>
  <si>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</si>
  <si>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</si>
  <si>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</si>
  <si>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</si>
  <si>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</si>
  <si>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</si>
  <si>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</si>
  <si>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</si>
  <si>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</si>
  <si>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</si>
  <si>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</si>
  <si>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</si>
  <si>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</si>
  <si>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</si>
  <si>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</si>
  <si>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</si>
  <si>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</si>
  <si>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</si>
  <si>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</si>
  <si>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</si>
  <si>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</si>
  <si>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</si>
  <si>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</si>
  <si>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</si>
  <si>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</si>
  <si>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</si>
  <si>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</si>
  <si>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</si>
  <si>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</si>
  <si>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</si>
  <si>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</si>
  <si>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</si>
  <si>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</si>
  <si>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</si>
  <si>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</si>
  <si>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</si>
  <si>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</si>
  <si>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</si>
  <si>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</si>
  <si>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</si>
  <si>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</si>
  <si>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</si>
  <si>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</si>
  <si>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</si>
  <si>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</si>
  <si>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</si>
  <si>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</si>
  <si>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</si>
  <si>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</si>
  <si>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</si>
  <si>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</si>
  <si>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</si>
  <si>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</si>
  <si>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</si>
  <si>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</si>
  <si>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</si>
  <si>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</si>
  <si>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</si>
  <si>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</si>
  <si>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</si>
  <si>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</si>
  <si>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</si>
  <si>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</si>
  <si>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</si>
  <si>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</si>
  <si>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</si>
  <si>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</si>
  <si>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</si>
  <si>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</si>
  <si>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</si>
  <si>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</si>
  <si>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</si>
  <si>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</si>
  <si>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</si>
  <si>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</si>
  <si>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</si>
  <si>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</si>
  <si>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</si>
  <si>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</si>
  <si>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</si>
  <si>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</si>
  <si>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</si>
  <si>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</si>
  <si>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</si>
  <si>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</si>
  <si>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</si>
  <si>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</si>
  <si>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</si>
  <si>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</si>
  <si>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</si>
  <si>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</si>
  <si>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</si>
  <si>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</si>
  <si>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</si>
  <si>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</si>
  <si>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</si>
  <si>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</si>
  <si>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</si>
  <si>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</si>
  <si>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</si>
  <si>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</si>
  <si>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</si>
  <si>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</si>
  <si>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</si>
  <si>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</si>
  <si>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</si>
  <si>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</si>
  <si>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</si>
  <si>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</si>
  <si>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</si>
  <si>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</si>
  <si>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</si>
  <si>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</si>
  <si>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</si>
  <si>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</si>
  <si>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</si>
  <si>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</si>
  <si>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</si>
  <si>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</si>
  <si>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</si>
  <si>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</si>
  <si>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</si>
  <si>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</si>
  <si>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</si>
  <si>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</si>
  <si>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</si>
  <si>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</si>
  <si>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</si>
  <si>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</si>
  <si>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</si>
  <si>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</si>
  <si>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</si>
  <si>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</si>
  <si>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</si>
  <si>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</si>
  <si>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</si>
  <si>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</si>
  <si>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</si>
  <si>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</si>
  <si>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</si>
  <si>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</si>
  <si>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</si>
  <si>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</si>
  <si>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</si>
  <si>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</si>
  <si>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</si>
  <si>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</si>
  <si>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</si>
  <si>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</si>
  <si>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</si>
  <si>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</si>
  <si>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</si>
  <si>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</si>
  <si>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</si>
  <si>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</si>
  <si>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</si>
  <si>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</si>
  <si>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</si>
  <si>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</si>
  <si>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</si>
  <si>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</si>
  <si>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</si>
  <si>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</si>
  <si>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</si>
  <si>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</si>
  <si>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</si>
  <si>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</si>
  <si>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</si>
  <si>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</si>
  <si>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</si>
  <si>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</si>
  <si>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</si>
  <si>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</si>
  <si>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</si>
  <si>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</si>
  <si>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</si>
  <si>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</si>
  <si>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</si>
  <si>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</si>
  <si>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</si>
  <si>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</si>
  <si>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</si>
  <si>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</si>
  <si>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</si>
  <si>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</si>
  <si>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</si>
  <si>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</si>
  <si>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</si>
  <si>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</si>
  <si>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</si>
  <si>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</si>
  <si>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</si>
  <si>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</si>
  <si>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</si>
  <si>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</si>
  <si>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</si>
  <si>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</si>
  <si>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</si>
  <si>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</si>
  <si>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</si>
  <si>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</si>
  <si>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</si>
  <si>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</si>
  <si>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</si>
  <si>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</si>
  <si>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</si>
  <si>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</si>
  <si>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</si>
  <si>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</si>
  <si>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</si>
  <si>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</si>
  <si>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</si>
  <si>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</si>
  <si>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</si>
  <si>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</si>
  <si>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</si>
  <si>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</si>
  <si>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</si>
  <si>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</si>
  <si>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</si>
  <si>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</si>
  <si>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</si>
  <si>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</si>
  <si>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</si>
  <si>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</si>
  <si>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</si>
  <si>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</si>
  <si>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</si>
  <si>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</si>
  <si>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</si>
  <si>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</si>
  <si>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</si>
  <si>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</si>
  <si>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</si>
  <si>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</si>
  <si>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</si>
  <si>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</si>
  <si>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</si>
  <si>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</si>
  <si>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</si>
  <si>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</si>
  <si>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</si>
  <si>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</si>
  <si>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</si>
  <si>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</si>
  <si>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</si>
  <si>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</si>
  <si>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</si>
  <si>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</si>
  <si>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</si>
  <si>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</si>
  <si>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</si>
  <si>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</si>
  <si>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</si>
  <si>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</si>
  <si>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</si>
  <si>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</si>
  <si>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</si>
  <si>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</si>
  <si>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</si>
  <si>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</si>
  <si>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</si>
  <si>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</si>
  <si>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</si>
  <si>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</si>
  <si>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</si>
  <si>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</si>
  <si>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</si>
  <si>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</si>
  <si>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</si>
  <si>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</si>
  <si>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</si>
  <si>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</si>
  <si>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</si>
  <si>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</si>
  <si>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</si>
  <si>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</si>
  <si>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</si>
  <si>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</si>
  <si>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</si>
  <si>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</si>
  <si>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</si>
  <si>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</si>
  <si>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</si>
  <si>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</si>
  <si>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</si>
  <si>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</si>
  <si>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</si>
  <si>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</si>
  <si>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</si>
  <si>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</si>
  <si>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</si>
  <si>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</si>
  <si>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</si>
  <si>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</si>
  <si>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</si>
  <si>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</si>
  <si>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</si>
  <si>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</si>
  <si>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</si>
  <si>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</si>
  <si>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</si>
  <si>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</si>
  <si>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</si>
  <si>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</si>
  <si>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</si>
  <si>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</si>
  <si>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</si>
  <si>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</si>
  <si>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</si>
  <si>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</si>
  <si>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</si>
  <si>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</si>
  <si>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</si>
  <si>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</si>
  <si>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</si>
  <si>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</si>
  <si>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</si>
  <si>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</si>
  <si>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</si>
  <si>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</si>
  <si>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</si>
  <si>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</si>
  <si>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</si>
  <si>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</si>
  <si>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</si>
  <si>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</si>
  <si>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</si>
  <si>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</si>
  <si>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</si>
  <si>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</si>
  <si>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</si>
  <si>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</si>
  <si>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</si>
  <si>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</si>
  <si>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</si>
  <si>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</si>
  <si>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</si>
  <si>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</si>
  <si>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</si>
  <si>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</si>
  <si>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</si>
  <si>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</si>
  <si>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</si>
  <si>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</si>
  <si>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</si>
  <si>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</si>
  <si>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</si>
  <si>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</si>
  <si>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</si>
  <si>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</si>
  <si>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</si>
  <si>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</si>
  <si>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</si>
  <si>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</si>
  <si>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</si>
  <si>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</si>
  <si>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</si>
  <si>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</si>
  <si>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</si>
  <si>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</si>
  <si>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</si>
  <si>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</si>
  <si>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</si>
  <si>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</si>
  <si>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</si>
  <si>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</si>
  <si>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</si>
  <si>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</si>
  <si>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</si>
  <si>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</si>
  <si>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</si>
  <si>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</si>
  <si>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</si>
  <si>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</si>
  <si>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</si>
  <si>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</si>
  <si>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</si>
  <si>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</si>
  <si>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</si>
  <si>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</si>
  <si>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</si>
  <si>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</si>
  <si>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</si>
  <si>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</si>
  <si>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</si>
  <si>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</si>
  <si>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</si>
  <si>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</si>
  <si>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</si>
  <si>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</si>
  <si>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</si>
  <si>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</si>
  <si>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</si>
  <si>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</si>
  <si>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</si>
  <si>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</si>
  <si>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</si>
  <si>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</si>
  <si>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</si>
  <si>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</si>
  <si>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</si>
  <si>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</si>
  <si>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</si>
  <si>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</si>
  <si>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</si>
  <si>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</si>
  <si>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</si>
  <si>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</si>
  <si>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</si>
  <si>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</si>
  <si>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</si>
  <si>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</si>
  <si>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</si>
  <si>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</si>
  <si>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</si>
  <si>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</si>
  <si>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</si>
  <si>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</si>
  <si>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</si>
  <si>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</si>
  <si>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</si>
  <si>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</si>
  <si>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</si>
  <si>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</si>
  <si>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</si>
  <si>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</si>
  <si>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</si>
  <si>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</si>
  <si>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</si>
  <si>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</si>
  <si>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</si>
  <si>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</si>
  <si>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</si>
  <si>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</si>
  <si>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</si>
  <si>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</si>
  <si>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</si>
  <si>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</si>
  <si>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</si>
  <si>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</si>
  <si>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</si>
  <si>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</si>
  <si>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</si>
  <si>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</si>
  <si>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</si>
  <si>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</si>
  <si>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</si>
  <si>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</si>
  <si>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</si>
  <si>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</si>
  <si>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</si>
  <si>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</si>
  <si>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</si>
  <si>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</si>
  <si>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</si>
  <si>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</si>
  <si>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</si>
  <si>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</si>
  <si>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</si>
  <si>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</si>
  <si>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</si>
  <si>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</si>
  <si>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</si>
  <si>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</si>
  <si>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</si>
  <si>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</si>
  <si>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</si>
  <si>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</si>
  <si>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</si>
  <si>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</si>
  <si>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</si>
  <si>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</si>
  <si>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</si>
  <si>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</si>
  <si>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</si>
  <si>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</si>
  <si>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</si>
  <si>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</si>
  <si>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</si>
  <si>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</si>
  <si>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</si>
  <si>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</si>
  <si>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</si>
  <si>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</si>
  <si>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</si>
  <si>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</si>
  <si>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</si>
  <si>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</si>
  <si>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</si>
  <si>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</si>
  <si>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</si>
  <si>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</si>
  <si>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</si>
  <si>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</si>
  <si>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</si>
  <si>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</si>
  <si>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</si>
  <si>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</si>
  <si>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</si>
  <si>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</si>
  <si>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</si>
  <si>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</si>
  <si>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</si>
  <si>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</si>
  <si>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</si>
  <si>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</si>
  <si>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</si>
  <si>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</si>
  <si>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</si>
  <si>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</si>
  <si>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</si>
  <si>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</si>
  <si>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</si>
  <si>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</si>
  <si>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</si>
  <si>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</si>
  <si>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</si>
  <si>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</si>
  <si>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</si>
  <si>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</si>
  <si>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</si>
  <si>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</si>
  <si>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</si>
  <si>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</si>
  <si>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</si>
  <si>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</si>
  <si>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</si>
  <si>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</si>
  <si>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</si>
  <si>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</si>
  <si>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</si>
  <si>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</si>
  <si>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</si>
  <si>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</si>
  <si>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</si>
  <si>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</si>
  <si>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</si>
  <si>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</si>
  <si>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</si>
  <si>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</si>
  <si>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</si>
  <si>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</si>
  <si>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</si>
  <si>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</si>
  <si>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</si>
  <si>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</si>
  <si>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</si>
  <si>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</si>
  <si>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</si>
  <si>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</si>
  <si>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</si>
  <si>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</si>
  <si>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</si>
  <si>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</si>
  <si>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</si>
  <si>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</si>
  <si>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</si>
  <si>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</si>
  <si>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</si>
  <si>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</si>
  <si>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</si>
  <si>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</si>
  <si>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</si>
  <si>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</si>
  <si>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</si>
  <si>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</si>
  <si>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</si>
  <si>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</si>
  <si>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</si>
  <si>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</si>
  <si>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</si>
  <si>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</si>
  <si>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</si>
  <si>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</si>
  <si>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</si>
  <si>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</si>
  <si>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</si>
  <si>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</si>
  <si>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</si>
  <si>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</si>
  <si>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</si>
  <si>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</si>
  <si>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</si>
  <si>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</si>
  <si>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</si>
  <si>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</si>
  <si>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</si>
  <si>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</si>
  <si>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</si>
  <si>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</si>
  <si>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</si>
  <si>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</si>
  <si>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</si>
  <si>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</si>
  <si>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</si>
  <si>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</si>
  <si>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</si>
  <si>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</si>
  <si>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</si>
  <si>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</si>
  <si>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</si>
  <si>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</si>
  <si>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</si>
  <si>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</si>
  <si>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</si>
  <si>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</si>
  <si>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</si>
  <si>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</si>
  <si>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</si>
  <si>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</si>
  <si>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</si>
  <si>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</si>
  <si>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</si>
  <si>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</si>
  <si>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</si>
  <si>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</si>
  <si>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</si>
  <si>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</si>
  <si>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</si>
  <si>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</si>
  <si>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</si>
  <si>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</si>
  <si>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</si>
  <si>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</si>
  <si>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</si>
  <si>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</si>
  <si>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</si>
  <si>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</si>
  <si>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</si>
  <si>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</si>
  <si>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</si>
  <si>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</si>
  <si>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</si>
  <si>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</si>
  <si>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</si>
  <si>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</si>
  <si>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</si>
  <si>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</si>
  <si>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</si>
  <si>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</si>
  <si>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</si>
  <si>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</si>
  <si>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</si>
  <si>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</si>
  <si>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</si>
  <si>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</si>
  <si>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</si>
  <si>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</si>
  <si>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</si>
  <si>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</si>
  <si>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</si>
  <si>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</si>
  <si>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</si>
  <si>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</si>
  <si>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</si>
  <si>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</si>
  <si>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</si>
  <si>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</si>
  <si>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</si>
  <si>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</si>
  <si>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</si>
  <si>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</si>
  <si>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</si>
  <si>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</si>
  <si>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</si>
  <si>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</si>
  <si>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</si>
  <si>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</si>
  <si>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</si>
  <si>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</si>
  <si>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</si>
  <si>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</si>
  <si>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</si>
  <si>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</si>
  <si>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</si>
  <si>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</si>
  <si>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</si>
  <si>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</si>
  <si>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</si>
  <si>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</si>
  <si>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</si>
  <si>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</si>
  <si>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</si>
  <si>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</si>
  <si>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</si>
  <si>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</si>
  <si>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</si>
  <si>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</si>
  <si>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</si>
  <si>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</si>
  <si>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</si>
  <si>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</si>
  <si>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</si>
  <si>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</si>
  <si>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</si>
  <si>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</si>
  <si>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</si>
  <si>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</si>
  <si>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</si>
  <si>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</si>
  <si>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</si>
  <si>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</si>
  <si>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</si>
  <si>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</si>
  <si>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</si>
  <si>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</si>
  <si>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</si>
  <si>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</si>
  <si>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</si>
  <si>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</si>
  <si>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</si>
  <si>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</si>
  <si>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</si>
  <si>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</si>
  <si>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</si>
  <si>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</si>
  <si>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</si>
  <si>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</si>
  <si>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</si>
  <si>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</si>
  <si>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</si>
  <si>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</si>
  <si>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</si>
  <si>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</si>
  <si>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</si>
  <si>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</si>
  <si>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</si>
  <si>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</si>
  <si>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</si>
  <si>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</si>
  <si>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</si>
  <si>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</si>
  <si>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</si>
  <si>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</si>
  <si>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</si>
  <si>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</si>
  <si>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</si>
  <si>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</si>
  <si>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</si>
  <si>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</si>
  <si>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</si>
  <si>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</si>
  <si>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</si>
  <si>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</si>
  <si>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</si>
  <si>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</si>
  <si>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</si>
  <si>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</si>
  <si>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</si>
  <si>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</si>
  <si>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</si>
  <si>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</si>
  <si>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</si>
  <si>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</si>
  <si>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</si>
  <si>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</si>
  <si>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</si>
  <si>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</si>
  <si>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</si>
  <si>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</si>
  <si>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</si>
  <si>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</si>
  <si>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</si>
  <si>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</si>
  <si>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</si>
  <si>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</si>
  <si>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</si>
  <si>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</si>
  <si>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</si>
  <si>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</si>
  <si>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</si>
  <si>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</si>
  <si>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</si>
  <si>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</si>
  <si>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</si>
  <si>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</si>
  <si>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</si>
  <si>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</si>
  <si>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</si>
  <si>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</si>
  <si>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</si>
  <si>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</si>
  <si>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</si>
  <si>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</si>
  <si>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</si>
  <si>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</si>
  <si>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</si>
  <si>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</si>
  <si>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</si>
  <si>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</si>
  <si>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</si>
  <si>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</si>
  <si>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</si>
  <si>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</si>
  <si>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</si>
  <si>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</si>
  <si>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</si>
  <si>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</si>
  <si>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</si>
  <si>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</si>
  <si>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</si>
  <si>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</si>
  <si>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</si>
  <si>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</si>
  <si>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</si>
  <si>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</si>
  <si>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</si>
  <si>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</si>
  <si>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</si>
  <si>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</si>
  <si>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</si>
  <si>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</si>
  <si>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</si>
  <si>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</si>
  <si>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</si>
  <si>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</si>
  <si>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</si>
  <si>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</si>
  <si>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</si>
  <si>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</si>
  <si>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</si>
  <si>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</si>
  <si>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</si>
  <si>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</si>
  <si>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</si>
  <si>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</si>
  <si>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</si>
  <si>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</si>
  <si>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</si>
  <si>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</si>
  <si>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</si>
  <si>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</si>
  <si>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</si>
  <si>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</si>
  <si>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</si>
  <si>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</si>
  <si>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</si>
  <si>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</si>
  <si>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</si>
  <si>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</si>
  <si>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</si>
  <si>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</si>
  <si>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</si>
  <si>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</si>
  <si>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</si>
  <si>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</si>
  <si>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</si>
  <si>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</si>
  <si>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</si>
  <si>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</si>
  <si>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</si>
  <si>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</si>
  <si>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</si>
  <si>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</si>
  <si>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</si>
  <si>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</si>
  <si>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</si>
  <si>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</si>
  <si>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</si>
  <si>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</si>
  <si>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</si>
  <si>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</si>
  <si>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</si>
  <si>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</si>
  <si>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</si>
  <si>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</si>
  <si>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</si>
  <si>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</si>
  <si>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</si>
  <si>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</si>
  <si>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</si>
  <si>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</si>
  <si>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</si>
  <si>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</si>
  <si>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</si>
  <si>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</si>
  <si>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</si>
  <si>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</si>
  <si>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</si>
  <si>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</si>
  <si>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</si>
  <si>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</si>
  <si>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</si>
  <si>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</si>
  <si>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</si>
  <si>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</si>
  <si>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</si>
  <si>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</si>
  <si>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</si>
  <si>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</si>
  <si>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</si>
  <si>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</si>
  <si>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</si>
  <si>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</si>
  <si>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</si>
  <si>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</si>
  <si>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</si>
  <si>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</si>
  <si>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</si>
  <si>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</si>
  <si>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</si>
  <si>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</si>
  <si>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</si>
  <si>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</si>
  <si>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</si>
  <si>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</si>
  <si>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</si>
  <si>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</si>
  <si>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</si>
  <si>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</si>
  <si>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</si>
  <si>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</si>
  <si>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</si>
  <si>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</si>
  <si>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</si>
  <si>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</si>
  <si>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</si>
  <si>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</si>
  <si>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</si>
  <si>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</si>
  <si>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</si>
  <si>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</si>
  <si>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</si>
  <si>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</si>
  <si>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</si>
  <si>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</si>
  <si>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</si>
  <si>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</si>
  <si>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</si>
  <si>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</si>
  <si>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</si>
  <si>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</si>
  <si>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</si>
  <si>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</si>
  <si>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</si>
  <si>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</si>
  <si>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</si>
  <si>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</si>
  <si>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</si>
  <si>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</si>
  <si>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</si>
  <si>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</si>
  <si>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</si>
  <si>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</si>
  <si>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</si>
  <si>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</si>
  <si>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</si>
  <si>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</si>
  <si>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</si>
  <si>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</si>
  <si>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</si>
  <si>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</si>
  <si>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</si>
  <si>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</si>
  <si>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</si>
  <si>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</si>
  <si>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</si>
  <si>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</si>
  <si>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</si>
  <si>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</si>
  <si>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</si>
  <si>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</si>
  <si>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</si>
  <si>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</si>
  <si>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</si>
  <si>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</si>
  <si>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</si>
  <si>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</si>
  <si>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</si>
  <si>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</si>
  <si>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</si>
  <si>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</si>
  <si>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</si>
  <si>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</si>
  <si>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</si>
  <si>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</si>
  <si>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</si>
  <si>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</si>
  <si>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</si>
  <si>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</si>
  <si>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</si>
  <si>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</si>
  <si>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</si>
  <si>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</si>
  <si>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</si>
  <si>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</si>
  <si>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</si>
  <si>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</si>
  <si>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</si>
  <si>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</si>
  <si>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</si>
  <si>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</si>
  <si>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</si>
  <si>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</si>
  <si>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</si>
  <si>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</si>
  <si>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</si>
  <si>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</si>
  <si>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</si>
  <si>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</si>
  <si>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</si>
  <si>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</si>
  <si>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</si>
  <si>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</si>
  <si>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</si>
  <si>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</si>
  <si>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</si>
  <si>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</si>
  <si>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</si>
  <si>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</si>
  <si>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</si>
  <si>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</si>
  <si>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</si>
  <si>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</si>
  <si>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</si>
  <si>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</si>
  <si>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</si>
  <si>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</si>
  <si>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</si>
  <si>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</si>
  <si>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</si>
  <si>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</si>
  <si>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</si>
  <si>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</si>
  <si>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</si>
  <si>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</si>
  <si>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</si>
  <si>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</si>
  <si>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</si>
  <si>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</si>
  <si>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</si>
  <si>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</si>
  <si>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</si>
  <si>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</si>
  <si>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</si>
  <si>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</si>
  <si>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</si>
  <si>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</si>
  <si>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</si>
  <si>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</si>
  <si>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</si>
  <si>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</si>
  <si>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</si>
  <si>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</si>
  <si>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</si>
  <si>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</si>
  <si>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</si>
  <si>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</si>
  <si>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</si>
  <si>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</si>
  <si>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</si>
  <si>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</si>
  <si>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</si>
  <si>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</si>
  <si>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</si>
  <si>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</si>
  <si>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</si>
  <si>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</si>
  <si>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</si>
  <si>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</si>
  <si>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</si>
  <si>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</si>
  <si>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</si>
  <si>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</si>
  <si>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</si>
  <si>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</si>
  <si>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</si>
  <si>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</si>
  <si>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</si>
  <si>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</si>
  <si>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</si>
  <si>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</si>
  <si>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</si>
  <si>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</si>
  <si>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</si>
  <si>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</si>
  <si>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</si>
  <si>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</si>
  <si>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</si>
  <si>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</si>
  <si>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</si>
  <si>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</si>
  <si>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</si>
  <si>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</si>
  <si>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</si>
  <si>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</si>
  <si>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</si>
  <si>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</si>
  <si>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</si>
  <si>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</si>
  <si>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</si>
  <si>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</si>
  <si>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</si>
  <si>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</si>
  <si>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</si>
  <si>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</si>
  <si>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</si>
  <si>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</si>
  <si>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</si>
  <si>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</si>
  <si>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</si>
  <si>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</si>
  <si>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</si>
  <si>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</si>
  <si>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</si>
  <si>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</si>
  <si>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</si>
  <si>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</si>
  <si>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</si>
  <si>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</si>
  <si>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</si>
  <si>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</si>
  <si>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</si>
  <si>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</si>
  <si>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</si>
  <si>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</si>
  <si>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</si>
  <si>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</si>
  <si>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</si>
  <si>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</si>
  <si>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</si>
  <si>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</si>
  <si>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</si>
  <si>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</si>
  <si>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</si>
  <si>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</si>
  <si>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</si>
  <si>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</si>
  <si>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</si>
  <si>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</si>
  <si>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</si>
  <si>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</si>
  <si>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</si>
  <si>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</si>
  <si>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</si>
  <si>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</si>
  <si>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</si>
  <si>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</si>
  <si>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</si>
  <si>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</si>
  <si>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</si>
  <si>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</si>
  <si>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</si>
  <si>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</si>
  <si>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</si>
  <si>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</si>
  <si>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</si>
  <si>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</si>
  <si>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</si>
  <si>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</si>
  <si>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</si>
  <si>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</si>
  <si>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</si>
  <si>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</si>
  <si>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</si>
  <si>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</si>
  <si>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</si>
  <si>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</si>
  <si>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</si>
  <si>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</si>
  <si>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</si>
  <si>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</si>
  <si>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</si>
  <si>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</si>
  <si>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</si>
  <si>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</si>
  <si>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</si>
  <si>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</si>
  <si>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</si>
  <si>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</si>
  <si>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</si>
  <si>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</si>
  <si>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</si>
  <si>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</si>
  <si>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</si>
  <si>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</si>
  <si>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</si>
  <si>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</si>
  <si>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</si>
  <si>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</si>
  <si>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</si>
  <si>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</si>
  <si>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</si>
  <si>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</si>
  <si>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</si>
  <si>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</si>
  <si>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</si>
  <si>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</si>
  <si>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</si>
  <si>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</si>
  <si>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</si>
  <si>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</si>
  <si>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</si>
  <si>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</si>
  <si>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</si>
  <si>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</si>
  <si>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</si>
  <si>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</si>
  <si>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</si>
  <si>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</si>
  <si>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</si>
  <si>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</si>
  <si>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</si>
  <si>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</si>
  <si>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</si>
  <si>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</si>
  <si>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</si>
  <si>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</si>
  <si>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</si>
  <si>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</si>
  <si>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</si>
  <si>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</si>
  <si>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</si>
  <si>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</si>
  <si>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</si>
  <si>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</si>
  <si>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</si>
  <si>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</si>
  <si>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</si>
  <si>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</si>
  <si>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</si>
  <si>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</si>
  <si>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</si>
  <si>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</si>
  <si>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</si>
  <si>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</si>
  <si>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</si>
  <si>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</si>
  <si>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</si>
  <si>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</si>
  <si>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</si>
  <si>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</si>
  <si>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</si>
  <si>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</si>
  <si>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</si>
  <si>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</si>
  <si>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</si>
  <si>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</si>
  <si>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</si>
  <si>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</si>
  <si>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</si>
  <si>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</si>
  <si>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</si>
  <si>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</si>
  <si>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</si>
  <si>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</si>
  <si>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</si>
  <si>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</si>
  <si>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</si>
  <si>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</si>
  <si>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</si>
  <si>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</si>
  <si>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</si>
  <si>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</si>
  <si>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</si>
  <si>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</si>
  <si>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</si>
  <si>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</si>
  <si>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</si>
  <si>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</si>
  <si>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</si>
  <si>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</si>
  <si>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</si>
  <si>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</si>
  <si>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</si>
  <si>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</si>
  <si>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</si>
  <si>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</si>
  <si>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</si>
  <si>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</si>
  <si>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</si>
  <si>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</si>
  <si>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</si>
  <si>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</si>
  <si>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</si>
  <si>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</si>
  <si>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</si>
  <si>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</si>
  <si>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</si>
  <si>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</si>
  <si>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</si>
  <si>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</si>
  <si>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</si>
  <si>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</si>
  <si>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</si>
  <si>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</si>
  <si>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</si>
  <si>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</si>
  <si>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</si>
  <si>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</si>
  <si>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</si>
  <si>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</si>
  <si>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</si>
  <si>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</si>
  <si>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</si>
  <si>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</si>
  <si>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</si>
  <si>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</si>
  <si>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</si>
  <si>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</si>
  <si>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</si>
  <si>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</si>
  <si>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</si>
  <si>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</si>
  <si>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</si>
  <si>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</si>
  <si>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</si>
  <si>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</si>
  <si>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</si>
  <si>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</si>
  <si>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</si>
  <si>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</si>
  <si>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</si>
  <si>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</si>
  <si>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</si>
  <si>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</si>
  <si>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</si>
  <si>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</si>
  <si>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</si>
  <si>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</si>
  <si>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</si>
  <si>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</si>
  <si>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</si>
  <si>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</si>
  <si>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</si>
  <si>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</si>
  <si>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</si>
  <si>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</si>
  <si>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</si>
  <si>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</si>
  <si>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</si>
  <si>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</si>
  <si>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</si>
  <si>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</si>
  <si>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</si>
  <si>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</si>
  <si>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</si>
  <si>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</si>
  <si>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</si>
  <si>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</si>
  <si>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</si>
  <si>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</si>
  <si>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</si>
  <si>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</si>
  <si>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</si>
  <si>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</si>
  <si>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</si>
  <si>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</si>
  <si>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</si>
  <si>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</si>
  <si>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</si>
  <si>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</si>
  <si>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</si>
  <si>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</si>
  <si>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</si>
  <si>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</si>
  <si>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</si>
  <si>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</si>
  <si>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</si>
  <si>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</si>
  <si>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</si>
  <si>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</si>
  <si>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</si>
  <si>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</si>
  <si>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</si>
  <si>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</si>
  <si>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</si>
  <si>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</si>
  <si>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</si>
  <si>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</si>
  <si>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</si>
  <si>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</si>
  <si>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</si>
  <si>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</si>
  <si>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</si>
  <si>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</si>
  <si>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</si>
  <si>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</si>
  <si>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</si>
  <si>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</si>
  <si>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</si>
  <si>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</si>
  <si>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</si>
  <si>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</si>
  <si>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</si>
  <si>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</si>
  <si>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</si>
  <si>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</si>
  <si>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</si>
  <si>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</si>
  <si>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</si>
  <si>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</si>
  <si>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</si>
  <si>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</si>
  <si>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</si>
  <si>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</si>
  <si>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</si>
  <si>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</si>
  <si>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</si>
  <si>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</si>
  <si>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</si>
  <si>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</si>
  <si>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</si>
  <si>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</si>
  <si>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</si>
  <si>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</si>
  <si>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</si>
  <si>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</si>
  <si>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</si>
  <si>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</si>
  <si>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</si>
  <si>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</si>
  <si>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</si>
  <si>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</si>
  <si>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</si>
  <si>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</si>
  <si>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</si>
  <si>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</si>
  <si>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</si>
  <si>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</si>
  <si>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</si>
  <si>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</si>
  <si>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</si>
  <si>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</si>
  <si>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</si>
  <si>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</si>
  <si>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</si>
  <si>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</si>
  <si>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</si>
  <si>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</si>
  <si>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</si>
  <si>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</si>
  <si>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</si>
  <si>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</si>
  <si>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</si>
  <si>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</si>
  <si>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</si>
  <si>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</si>
  <si>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</si>
  <si>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</si>
  <si>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</si>
  <si>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</si>
  <si>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</si>
  <si>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</si>
  <si>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</si>
  <si>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</si>
  <si>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</si>
  <si>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</si>
  <si>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</si>
  <si>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</si>
  <si>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</si>
  <si>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</si>
  <si>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</si>
  <si>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</si>
  <si>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</si>
  <si>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</si>
  <si>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</si>
  <si>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</si>
  <si>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</si>
  <si>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</si>
  <si>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</si>
  <si>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</si>
  <si>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</si>
  <si>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</si>
  <si>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</si>
  <si>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</si>
  <si>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</si>
  <si>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</si>
  <si>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</si>
  <si>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</si>
  <si>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</si>
  <si>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</si>
  <si>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</si>
  <si>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</si>
  <si>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</si>
  <si>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</si>
  <si>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</si>
  <si>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</si>
  <si>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</si>
  <si>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</si>
  <si>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</si>
  <si>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</si>
  <si>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</si>
  <si>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</si>
  <si>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</si>
  <si>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</si>
  <si>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</si>
  <si>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</si>
  <si>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</si>
  <si>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</si>
  <si>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</si>
  <si>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</si>
  <si>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</si>
  <si>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</si>
  <si>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</si>
  <si>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</si>
  <si>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</si>
  <si>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</si>
  <si>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</si>
  <si>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</si>
  <si>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</si>
  <si>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</si>
  <si>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</si>
  <si>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</si>
  <si>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</si>
  <si>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</si>
  <si>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</si>
  <si>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</si>
  <si>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</si>
  <si>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</si>
  <si>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</si>
  <si>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</si>
  <si>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</si>
  <si>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</si>
  <si>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</si>
  <si>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</si>
  <si>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</si>
  <si>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</si>
  <si>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</si>
  <si>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</si>
  <si>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</si>
  <si>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</si>
  <si>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</si>
  <si>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</si>
  <si>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</si>
  <si>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</si>
  <si>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</si>
  <si>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</si>
  <si>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</si>
  <si>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</si>
  <si>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</si>
  <si>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</si>
  <si>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</si>
  <si>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</si>
  <si>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</si>
  <si>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</si>
  <si>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</si>
  <si>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</si>
  <si>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</si>
  <si>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</si>
  <si>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</si>
  <si>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</si>
  <si>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</si>
  <si>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</si>
  <si>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</si>
  <si>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</si>
  <si>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</si>
  <si>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</si>
  <si>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</si>
  <si>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</si>
  <si>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</si>
  <si>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</si>
  <si>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</si>
  <si>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</si>
  <si>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</si>
  <si>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</si>
  <si>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</si>
  <si>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</si>
  <si>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</si>
  <si>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</si>
  <si>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</si>
  <si>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</si>
  <si>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</si>
  <si>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</si>
  <si>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</si>
  <si>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</si>
  <si>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</si>
  <si>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</si>
  <si>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</si>
  <si>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</si>
  <si>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</si>
  <si>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</si>
  <si>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</si>
  <si>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</si>
  <si>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</si>
  <si>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</si>
  <si>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</si>
  <si>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</si>
  <si>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</si>
  <si>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</si>
  <si>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</si>
  <si>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</si>
  <si>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</si>
  <si>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</si>
  <si>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</si>
  <si>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</si>
  <si>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</si>
  <si>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</si>
  <si>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</si>
  <si>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</si>
  <si>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</si>
  <si>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</si>
  <si>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</si>
  <si>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</si>
  <si>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</si>
  <si>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</si>
  <si>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</si>
  <si>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</si>
  <si>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</si>
  <si>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</si>
  <si>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</si>
  <si>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</si>
  <si>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</si>
  <si>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</si>
  <si>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</si>
  <si>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</si>
  <si>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</si>
  <si>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</si>
  <si>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</si>
  <si>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</si>
  <si>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</si>
  <si>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</si>
  <si>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</si>
  <si>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</si>
  <si>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</si>
  <si>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</si>
  <si>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</si>
  <si>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</si>
  <si>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</si>
  <si>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</si>
  <si>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</si>
  <si>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</si>
  <si>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</si>
  <si>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</si>
  <si>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</si>
  <si>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</si>
  <si>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</si>
  <si>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</si>
  <si>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</si>
  <si>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</si>
  <si>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</si>
  <si>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</si>
  <si>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</si>
  <si>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</si>
  <si>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</si>
  <si>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</si>
  <si>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</si>
  <si>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</si>
  <si>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</si>
  <si>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</si>
  <si>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</si>
  <si>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</si>
  <si>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</si>
  <si>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</si>
  <si>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</si>
  <si>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</si>
  <si>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</si>
  <si>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</si>
  <si>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</si>
  <si>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</si>
  <si>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</si>
  <si>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</si>
  <si>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</si>
  <si>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</si>
  <si>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</si>
  <si>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</si>
  <si>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</si>
  <si>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</si>
  <si>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</si>
  <si>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</si>
  <si>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</si>
  <si>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</si>
  <si>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</si>
  <si>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</si>
  <si>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</si>
  <si>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</si>
  <si>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</si>
  <si>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</si>
  <si>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</si>
  <si>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</si>
  <si>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</si>
  <si>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</si>
  <si>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</si>
  <si>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</si>
  <si>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</si>
  <si>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</si>
  <si>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</si>
  <si>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</si>
  <si>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</si>
  <si>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</si>
  <si>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</si>
  <si>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</si>
  <si>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</si>
  <si>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</si>
  <si>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</si>
  <si>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</si>
  <si>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</si>
  <si>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</si>
  <si>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</si>
  <si>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</si>
  <si>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</si>
  <si>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</si>
  <si>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</si>
  <si>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</si>
  <si>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</si>
  <si>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</si>
  <si>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</si>
  <si>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</si>
  <si>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</si>
  <si>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</si>
  <si>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</si>
  <si>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</si>
  <si>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</si>
  <si>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</si>
  <si>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</si>
  <si>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</si>
  <si>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</si>
  <si>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</si>
  <si>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</si>
  <si>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</si>
  <si>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</si>
  <si>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</si>
  <si>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</si>
  <si>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</si>
  <si>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</si>
  <si>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</si>
  <si>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</si>
  <si>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</si>
  <si>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</si>
  <si>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</si>
  <si>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</si>
  <si>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</si>
  <si>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</si>
  <si>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</si>
  <si>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</si>
  <si>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</si>
  <si>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</si>
  <si>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</si>
  <si>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</si>
  <si>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</si>
  <si>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</si>
  <si>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</si>
  <si>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</si>
  <si>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</si>
  <si>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</si>
  <si>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</si>
  <si>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</si>
  <si>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</si>
  <si>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</si>
  <si>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</si>
  <si>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</si>
  <si>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</si>
  <si>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</si>
  <si>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</si>
  <si>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</si>
  <si>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</si>
  <si>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</si>
  <si>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</si>
  <si>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</si>
  <si>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</si>
  <si>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</si>
  <si>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</si>
  <si>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</si>
  <si>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</si>
  <si>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</si>
  <si>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</si>
  <si>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</si>
  <si>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</si>
  <si>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</si>
  <si>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</si>
  <si>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</si>
  <si>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</si>
  <si>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</si>
  <si>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</si>
  <si>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</si>
  <si>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</si>
  <si>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</si>
  <si>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</si>
  <si>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</si>
  <si>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</si>
  <si>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</si>
  <si>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</si>
  <si>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</si>
  <si>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</si>
  <si>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</si>
  <si>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</si>
  <si>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</si>
  <si>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</si>
  <si>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</si>
  <si>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</si>
  <si>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</si>
  <si>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</si>
  <si>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</si>
  <si>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</si>
  <si>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</si>
  <si>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</si>
  <si>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</si>
  <si>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</si>
  <si>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</si>
  <si>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</si>
  <si>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</si>
  <si>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</si>
  <si>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</si>
  <si>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</si>
  <si>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</si>
  <si>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</si>
  <si>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</si>
  <si>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</si>
  <si>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</si>
  <si>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</si>
  <si>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</si>
  <si>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</si>
  <si>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</si>
  <si>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</si>
  <si>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</si>
  <si>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</si>
  <si>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</si>
  <si>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</si>
  <si>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</si>
  <si>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</si>
  <si>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</si>
  <si>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</si>
  <si>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</si>
  <si>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</si>
  <si>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</si>
  <si>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</si>
  <si>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</si>
  <si>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</si>
  <si>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</si>
  <si>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</si>
  <si>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</si>
  <si>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</si>
  <si>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</si>
  <si>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</si>
  <si>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</si>
  <si>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</si>
  <si>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</si>
  <si>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</si>
  <si>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</si>
  <si>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</si>
  <si>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</si>
  <si>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</si>
  <si>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</si>
  <si>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</si>
  <si>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</si>
  <si>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</si>
  <si>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</si>
  <si>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</si>
  <si>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</si>
  <si>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</si>
  <si>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</si>
  <si>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</si>
  <si>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</si>
  <si>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</si>
  <si>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</si>
  <si>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</si>
  <si>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</si>
  <si>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</si>
  <si>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</si>
  <si>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</si>
  <si>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</si>
  <si>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</si>
  <si>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</si>
  <si>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</si>
  <si>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</si>
  <si>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</si>
  <si>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</si>
  <si>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</si>
  <si>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</si>
  <si>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</si>
  <si>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</si>
  <si>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</si>
  <si>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</si>
  <si>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</si>
  <si>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</si>
  <si>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</si>
  <si>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</si>
  <si>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</si>
  <si>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</si>
  <si>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</si>
  <si>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</si>
  <si>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</si>
  <si>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</si>
  <si>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</si>
  <si>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</si>
  <si>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</si>
  <si>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</si>
  <si>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</si>
  <si>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</si>
  <si>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</si>
  <si>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</si>
  <si>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</si>
  <si>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</si>
  <si>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</si>
  <si>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</si>
  <si>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</si>
  <si>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</si>
  <si>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</si>
  <si>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</si>
  <si>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</si>
  <si>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</si>
  <si>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</si>
  <si>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</si>
  <si>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</si>
  <si>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</si>
  <si>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</si>
  <si>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</si>
  <si>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</si>
  <si>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</si>
  <si>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</si>
  <si>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</si>
  <si>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</si>
  <si>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</si>
  <si>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</si>
  <si>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</si>
  <si>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</si>
  <si>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</si>
  <si>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</si>
  <si>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</si>
  <si>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</si>
  <si>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</si>
  <si>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</si>
  <si>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</si>
  <si>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</si>
  <si>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</si>
  <si>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</si>
  <si>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</si>
  <si>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</si>
  <si>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</si>
  <si>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</si>
  <si>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</si>
  <si>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</si>
  <si>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</si>
  <si>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</si>
  <si>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</si>
  <si>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</si>
  <si>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</si>
  <si>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</si>
  <si>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</si>
  <si>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</si>
  <si>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</si>
  <si>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</si>
  <si>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</si>
  <si>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</si>
  <si>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</si>
  <si>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</si>
  <si>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</si>
  <si>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</si>
  <si>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</si>
  <si>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</si>
  <si>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</si>
  <si>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</si>
  <si>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</si>
  <si>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</si>
  <si>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</si>
  <si>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</si>
  <si>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</si>
  <si>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</si>
  <si>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</si>
  <si>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</si>
  <si>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</si>
  <si>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</si>
  <si>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</si>
  <si>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</si>
  <si>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</si>
  <si>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</si>
  <si>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</si>
  <si>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</si>
  <si>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</si>
  <si>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</si>
  <si>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</si>
  <si>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</si>
  <si>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</si>
  <si>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</si>
  <si>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</si>
  <si>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</si>
  <si>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</si>
  <si>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</si>
  <si>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</si>
  <si>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</si>
  <si>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</si>
  <si>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</si>
  <si>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</si>
  <si>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</si>
  <si>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</si>
  <si>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</si>
  <si>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</si>
  <si>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</si>
  <si>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</si>
  <si>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</si>
  <si>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</si>
  <si>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</si>
  <si>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</si>
  <si>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</si>
  <si>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</si>
  <si>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</si>
  <si>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</si>
  <si>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</si>
  <si>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</si>
  <si>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</si>
  <si>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</si>
  <si>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</si>
  <si>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</si>
  <si>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</si>
  <si>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</si>
  <si>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</si>
  <si>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</si>
  <si>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</si>
  <si>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</si>
  <si>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</si>
  <si>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</si>
  <si>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</si>
  <si>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</si>
  <si>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</si>
  <si>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</si>
  <si>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</si>
  <si>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</si>
  <si>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</si>
  <si>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</si>
  <si>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</si>
  <si>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</si>
  <si>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</si>
  <si>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</si>
  <si>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</si>
  <si>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</si>
  <si>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</si>
  <si>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</si>
  <si>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</si>
  <si>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</si>
  <si>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</si>
  <si>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</si>
  <si>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</si>
  <si>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</si>
  <si>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</si>
  <si>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</si>
  <si>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</si>
  <si>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</si>
  <si>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</si>
  <si>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</si>
  <si>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</si>
  <si>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</si>
  <si>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</si>
  <si>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</si>
  <si>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</si>
  <si>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</si>
  <si>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</si>
  <si>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</si>
  <si>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</si>
  <si>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</si>
  <si>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</si>
  <si>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</si>
  <si>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</si>
  <si>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</si>
  <si>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</si>
  <si>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</si>
  <si>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</si>
  <si>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</si>
  <si>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</si>
  <si>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</si>
  <si>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</si>
  <si>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</si>
  <si>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</si>
  <si>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</si>
  <si>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</si>
  <si>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</si>
  <si>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</si>
  <si>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</si>
  <si>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</si>
  <si>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</si>
  <si>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</si>
  <si>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</si>
  <si>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</si>
  <si>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</si>
  <si>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</si>
  <si>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</si>
  <si>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</si>
  <si>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</si>
  <si>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</si>
  <si>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</si>
  <si>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</si>
  <si>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</si>
  <si>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</si>
  <si>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</si>
  <si>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</si>
  <si>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</si>
  <si>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</si>
  <si>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</si>
  <si>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</si>
  <si>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</si>
  <si>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</si>
  <si>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</si>
  <si>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</si>
  <si>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</si>
  <si>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</si>
  <si>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</si>
  <si>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</si>
  <si>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</si>
  <si>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</si>
  <si>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</si>
  <si>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</si>
  <si>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</si>
  <si>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</si>
  <si>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</si>
  <si>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</si>
  <si>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</si>
  <si>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</si>
  <si>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</si>
  <si>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</si>
  <si>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</si>
  <si>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</si>
  <si>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</si>
  <si>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</si>
  <si>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</si>
  <si>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</si>
  <si>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</si>
  <si>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</si>
  <si>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</si>
  <si>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</si>
  <si>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</si>
  <si>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</si>
  <si>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</si>
  <si>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</si>
  <si>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</si>
  <si>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</si>
  <si>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</si>
  <si>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</si>
  <si>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</si>
  <si>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</si>
  <si>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</si>
  <si>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</si>
  <si>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</si>
  <si>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</si>
  <si>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</si>
  <si>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</si>
  <si>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</si>
  <si>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</si>
  <si>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</si>
  <si>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</si>
  <si>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</si>
  <si>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</si>
  <si>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</si>
  <si>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</si>
  <si>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</si>
  <si>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</si>
  <si>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</si>
  <si>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</si>
  <si>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</si>
  <si>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</si>
  <si>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</si>
  <si>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</si>
  <si>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</si>
  <si>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</si>
  <si>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</si>
  <si>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</si>
  <si>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</si>
  <si>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</si>
  <si>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</si>
  <si>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</si>
  <si>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</si>
  <si>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</si>
  <si>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</si>
  <si>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</si>
  <si>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</si>
  <si>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</si>
  <si>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</si>
  <si>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</si>
  <si>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</si>
  <si>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</si>
  <si>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</si>
  <si>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</si>
  <si>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</si>
  <si>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</si>
  <si>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</si>
  <si>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</si>
  <si>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</si>
  <si>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</si>
  <si>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</si>
  <si>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</si>
  <si>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</si>
  <si>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</si>
  <si>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</si>
  <si>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</si>
  <si>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</si>
  <si>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</si>
  <si>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</si>
  <si>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</si>
  <si>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</si>
  <si>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</si>
  <si>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</si>
  <si>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</si>
  <si>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</si>
  <si>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</si>
  <si>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</si>
  <si>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</si>
  <si>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</si>
  <si>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</si>
  <si>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</si>
  <si>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</si>
  <si>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</si>
  <si>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</si>
  <si>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</si>
  <si>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</si>
  <si>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</si>
  <si>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</si>
  <si>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</si>
  <si>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</si>
  <si>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</si>
  <si>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</si>
  <si>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</si>
  <si>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</si>
  <si>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</si>
  <si>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</si>
  <si>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</si>
  <si>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</si>
  <si>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</si>
  <si>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</si>
  <si>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</si>
  <si>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</si>
  <si>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</si>
  <si>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</si>
  <si>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</si>
  <si>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</si>
  <si>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</si>
  <si>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</si>
  <si>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</si>
  <si>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</si>
  <si>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</si>
  <si>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</si>
  <si>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</si>
  <si>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</si>
  <si>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</si>
  <si>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</si>
  <si>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</si>
  <si>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</si>
  <si>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</si>
  <si>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</si>
  <si>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</si>
  <si>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</si>
  <si>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</si>
  <si>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</si>
  <si>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</si>
  <si>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</si>
  <si>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</si>
  <si>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</si>
  <si>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</si>
  <si>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</si>
  <si>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</si>
  <si>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</si>
  <si>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</si>
  <si>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</si>
  <si>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</si>
  <si>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</si>
  <si>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</si>
  <si>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</si>
  <si>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</si>
  <si>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</si>
  <si>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</si>
  <si>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</si>
  <si>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</si>
  <si>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</si>
  <si>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</si>
  <si>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</si>
  <si>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</si>
  <si>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</si>
  <si>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</si>
  <si>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</si>
  <si>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</si>
  <si>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</si>
  <si>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</si>
  <si>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</si>
  <si>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</si>
  <si>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</si>
  <si>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</si>
  <si>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</si>
  <si>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</si>
  <si>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</si>
  <si>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</si>
  <si>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</si>
  <si>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</si>
  <si>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</si>
  <si>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</si>
  <si>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</si>
  <si>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</si>
  <si>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</si>
  <si>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</si>
  <si>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</si>
  <si>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</si>
  <si>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</si>
  <si>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</si>
  <si>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</si>
  <si>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</si>
  <si>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</si>
  <si>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</si>
  <si>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</si>
  <si>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</si>
  <si>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</si>
  <si>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</si>
  <si>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</si>
  <si>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</si>
  <si>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</si>
  <si>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</si>
  <si>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</si>
  <si>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</si>
  <si>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</si>
  <si>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</si>
  <si>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</si>
  <si>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</si>
  <si>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</si>
  <si>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</si>
  <si>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</si>
  <si>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</si>
  <si>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</si>
  <si>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</si>
  <si>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</si>
  <si>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</si>
  <si>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</si>
  <si>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</si>
  <si>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</si>
  <si>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</si>
  <si>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</si>
  <si>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</si>
  <si>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</si>
  <si>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</si>
  <si>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</si>
  <si>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</si>
  <si>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</si>
  <si>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</si>
  <si>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</si>
  <si>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</si>
  <si>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</si>
  <si>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</si>
  <si>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</si>
  <si>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</si>
  <si>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</si>
  <si>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</si>
  <si>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</si>
  <si>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</si>
  <si>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</si>
  <si>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</si>
  <si>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</si>
  <si>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</si>
  <si>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</si>
  <si>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</si>
  <si>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</si>
  <si>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</si>
  <si>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</si>
  <si>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</si>
  <si>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</si>
  <si>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</si>
  <si>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</si>
  <si>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</si>
  <si>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</si>
  <si>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</si>
  <si>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</si>
  <si>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</si>
  <si>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</si>
  <si>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</si>
  <si>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</si>
  <si>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</si>
  <si>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</si>
  <si>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</si>
  <si>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</si>
  <si>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</si>
  <si>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</si>
  <si>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</si>
  <si>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</si>
  <si>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</si>
  <si>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</si>
  <si>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</si>
  <si>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</si>
  <si>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</si>
  <si>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</si>
  <si>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</si>
  <si>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</si>
  <si>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</si>
  <si>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</si>
  <si>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</si>
  <si>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</si>
  <si>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</si>
  <si>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</si>
  <si>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</si>
  <si>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</si>
  <si>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</si>
  <si>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</si>
  <si>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</si>
  <si>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</si>
  <si>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</si>
  <si>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</si>
  <si>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</si>
  <si>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</si>
  <si>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</si>
  <si>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</si>
  <si>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</si>
  <si>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</si>
  <si>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</si>
  <si>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</si>
  <si>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</si>
  <si>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</si>
  <si>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</si>
  <si>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</si>
  <si>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</si>
  <si>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</si>
  <si>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</si>
  <si>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</si>
  <si>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</si>
  <si>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</si>
  <si>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</si>
  <si>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</si>
  <si>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</si>
  <si>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</si>
  <si>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</si>
  <si>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</si>
  <si>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</si>
  <si>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</si>
  <si>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</si>
  <si>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</si>
  <si>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</si>
  <si>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</si>
  <si>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</si>
  <si>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</si>
  <si>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</si>
  <si>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</si>
  <si>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</si>
  <si>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</si>
  <si>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</si>
  <si>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</si>
  <si>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</si>
  <si>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</si>
  <si>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</si>
  <si>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</si>
  <si>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</si>
  <si>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</si>
  <si>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</si>
  <si>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</si>
  <si>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</si>
  <si>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</si>
  <si>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</si>
  <si>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</si>
  <si>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</si>
  <si>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</si>
  <si>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</si>
  <si>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</si>
  <si>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</si>
  <si>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</si>
  <si>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</si>
  <si>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</si>
  <si>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</si>
  <si>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</si>
  <si>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</si>
  <si>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</si>
  <si>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</si>
  <si>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</si>
  <si>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</si>
  <si>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</si>
  <si>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</si>
  <si>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</si>
  <si>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</si>
  <si>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</si>
  <si>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</si>
  <si>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</si>
  <si>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</si>
  <si>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</si>
  <si>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</si>
  <si>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</si>
  <si>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</si>
  <si>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</si>
  <si>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</si>
  <si>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</si>
  <si>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</si>
  <si>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</si>
  <si>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</si>
  <si>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</si>
  <si>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</si>
  <si>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</si>
  <si>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</si>
  <si>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</si>
  <si>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</si>
  <si>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</si>
  <si>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</si>
  <si>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</si>
  <si>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</si>
  <si>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</si>
  <si>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</si>
  <si>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</si>
  <si>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</si>
  <si>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</si>
  <si>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</si>
  <si>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</si>
  <si>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</si>
  <si>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</si>
  <si>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</si>
  <si>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</si>
  <si>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</si>
  <si>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</si>
  <si>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</si>
  <si>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</si>
  <si>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</si>
  <si>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</si>
  <si>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</si>
  <si>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</si>
  <si>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</si>
  <si>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</si>
  <si>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</si>
  <si>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</si>
  <si>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</si>
  <si>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</si>
  <si>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</si>
  <si>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</si>
  <si>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</si>
  <si>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</si>
  <si>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</si>
  <si>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</si>
  <si>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</si>
  <si>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</si>
  <si>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</si>
  <si>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</si>
  <si>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</si>
  <si>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</si>
  <si>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</si>
  <si>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</si>
  <si>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</si>
  <si>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</si>
  <si>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</si>
  <si>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</si>
  <si>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</si>
  <si>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</si>
  <si>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</si>
  <si>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</si>
  <si>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</si>
  <si>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</si>
  <si>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</si>
  <si>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</si>
  <si>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</si>
  <si>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</si>
  <si>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</si>
  <si>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</si>
  <si>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</si>
  <si>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</si>
  <si>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</si>
  <si>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</si>
  <si>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</si>
  <si>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</si>
  <si>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</si>
  <si>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</si>
  <si>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</si>
  <si>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</si>
  <si>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</si>
  <si>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</si>
  <si>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</si>
  <si>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</si>
  <si>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</si>
  <si>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</si>
  <si>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</si>
  <si>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</si>
  <si>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</si>
  <si>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</si>
  <si>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</si>
  <si>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</si>
  <si>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</si>
  <si>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</si>
  <si>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</si>
  <si>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</si>
  <si>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</si>
  <si>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</si>
  <si>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</si>
  <si>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</si>
  <si>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</si>
  <si>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</si>
  <si>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</si>
  <si>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</si>
  <si>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</si>
  <si>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</si>
  <si>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</si>
  <si>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</si>
  <si>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</si>
  <si>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</si>
  <si>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</si>
  <si>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</si>
  <si>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</si>
  <si>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</si>
  <si>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</si>
  <si>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</si>
  <si>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</si>
  <si>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</si>
  <si>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</si>
  <si>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</si>
  <si>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</si>
  <si>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</si>
  <si>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</si>
  <si>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</si>
  <si>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</si>
  <si>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</si>
  <si>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</si>
  <si>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</si>
  <si>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</si>
  <si>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</si>
  <si>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</si>
  <si>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</si>
  <si>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</si>
  <si>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</si>
  <si>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</si>
  <si>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</si>
  <si>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</si>
  <si>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</si>
  <si>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</si>
  <si>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</si>
  <si>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</si>
  <si>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</si>
  <si>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</si>
  <si>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</si>
  <si>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</si>
  <si>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</si>
  <si>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</si>
  <si>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</si>
  <si>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</si>
  <si>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</si>
  <si>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</si>
  <si>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</si>
  <si>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</si>
  <si>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</si>
  <si>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</si>
  <si>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</si>
  <si>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</si>
  <si>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</si>
  <si>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</si>
  <si>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</si>
  <si>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</si>
  <si>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</si>
  <si>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</si>
  <si>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</si>
  <si>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</si>
  <si>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</si>
  <si>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</si>
  <si>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</si>
  <si>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</si>
  <si>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</si>
  <si>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</si>
  <si>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</si>
  <si>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</si>
  <si>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</si>
  <si>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</si>
  <si>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</si>
  <si>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</si>
  <si>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</si>
  <si>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</si>
  <si>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</si>
  <si>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</si>
  <si>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</si>
  <si>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</si>
  <si>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</si>
  <si>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</si>
  <si>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</si>
  <si>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</si>
  <si>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</si>
  <si>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</si>
  <si>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</si>
  <si>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</si>
  <si>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</si>
  <si>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</si>
  <si>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</si>
  <si>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</si>
  <si>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</si>
  <si>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</si>
  <si>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</si>
  <si>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</si>
  <si>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</si>
  <si>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</si>
  <si>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</si>
  <si>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</si>
  <si>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</si>
  <si>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</si>
  <si>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</si>
  <si>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</si>
  <si>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</si>
  <si>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</si>
  <si>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</si>
  <si>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</si>
  <si>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</si>
  <si>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</si>
  <si>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</si>
  <si>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</si>
  <si>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</si>
  <si>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</si>
  <si>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</si>
  <si>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</si>
  <si>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</si>
  <si>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</si>
  <si>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</si>
  <si>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</si>
  <si>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</si>
  <si>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</si>
  <si>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</si>
  <si>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</si>
  <si>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</si>
  <si>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</si>
  <si>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</si>
  <si>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</si>
  <si>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</si>
  <si>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</si>
  <si>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</si>
  <si>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</si>
  <si>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</si>
  <si>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</si>
  <si>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</si>
  <si>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</si>
  <si>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</si>
  <si>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</si>
  <si>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</si>
  <si>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</si>
  <si>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</si>
  <si>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</si>
  <si>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</si>
  <si>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</si>
  <si>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</si>
  <si>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</si>
  <si>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</si>
  <si>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</si>
  <si>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</si>
  <si>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</si>
  <si>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</si>
  <si>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</si>
  <si>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</si>
  <si>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</si>
  <si>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</si>
  <si>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</si>
  <si>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</si>
  <si>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</si>
  <si>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</si>
  <si>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</si>
  <si>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</si>
  <si>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</si>
  <si>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</si>
  <si>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</si>
  <si>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</si>
  <si>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</si>
  <si>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</si>
  <si>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</si>
  <si>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</si>
  <si>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</si>
  <si>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</si>
  <si>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</si>
  <si>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</si>
  <si>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</si>
  <si>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</si>
  <si>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</si>
  <si>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</si>
  <si>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</si>
  <si>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</si>
  <si>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</si>
  <si>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</si>
  <si>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</si>
  <si>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</si>
  <si>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</si>
  <si>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</si>
  <si>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</si>
  <si>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</si>
  <si>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</si>
  <si>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</si>
  <si>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</si>
  <si>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</si>
  <si>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</si>
  <si>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</si>
  <si>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</si>
  <si>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</si>
  <si>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</si>
  <si>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</si>
  <si>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</si>
  <si>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</si>
  <si>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</si>
  <si>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</si>
  <si>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</si>
  <si>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</si>
  <si>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</si>
  <si>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</si>
  <si>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</si>
  <si>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</si>
  <si>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</si>
  <si>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</si>
  <si>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</si>
  <si>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</si>
  <si>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</si>
  <si>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</si>
  <si>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</si>
  <si>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</si>
  <si>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</si>
  <si>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</si>
  <si>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</si>
  <si>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</si>
  <si>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</si>
  <si>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</si>
  <si>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</si>
  <si>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</si>
  <si>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</si>
  <si>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</si>
  <si>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</si>
  <si>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</si>
  <si>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</si>
  <si>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</si>
  <si>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</si>
  <si>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</si>
  <si>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</si>
  <si>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</si>
  <si>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</si>
  <si>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</si>
  <si>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</si>
  <si>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</si>
  <si>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</si>
  <si>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</si>
  <si>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</si>
  <si>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</si>
  <si>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</si>
  <si>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</si>
  <si>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</si>
  <si>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</si>
  <si>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</si>
  <si>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</si>
  <si>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</si>
  <si>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</si>
  <si>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</si>
  <si>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</si>
  <si>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</si>
  <si>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</si>
  <si>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</si>
  <si>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</si>
  <si>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</si>
  <si>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</si>
  <si>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</si>
  <si>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</si>
  <si>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</si>
  <si>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</si>
  <si>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</si>
  <si>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</si>
  <si>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</si>
  <si>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</si>
  <si>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</si>
  <si>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</si>
  <si>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</si>
  <si>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</si>
  <si>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</si>
  <si>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</si>
  <si>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</si>
  <si>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</si>
  <si>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</si>
  <si>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</si>
  <si>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</si>
  <si>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</si>
  <si>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</si>
  <si>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</si>
  <si>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</si>
  <si>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</si>
  <si>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</si>
  <si>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</si>
  <si>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</si>
  <si>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</si>
  <si>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</si>
  <si>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</si>
  <si>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</si>
  <si>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</si>
  <si>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</si>
  <si>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</si>
  <si>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</si>
  <si>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</si>
  <si>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</si>
  <si>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</si>
  <si>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</si>
  <si>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</si>
  <si>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</si>
  <si>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</si>
  <si>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</si>
  <si>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</si>
  <si>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</si>
  <si>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</si>
  <si>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</si>
  <si>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</si>
  <si>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</si>
  <si>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</si>
  <si>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</si>
  <si>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</si>
  <si>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</si>
  <si>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</si>
  <si>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</si>
  <si>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</si>
  <si>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</si>
  <si>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</si>
  <si>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</si>
  <si>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</si>
  <si>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</si>
  <si>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</si>
  <si>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</si>
  <si>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</si>
  <si>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</si>
  <si>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</si>
  <si>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</si>
  <si>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</si>
  <si>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</si>
  <si>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</si>
  <si>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</si>
  <si>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</si>
  <si>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</si>
  <si>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</si>
  <si>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</si>
  <si>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</si>
  <si>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</si>
  <si>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</si>
  <si>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</si>
  <si>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</si>
  <si>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</si>
  <si>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</si>
  <si>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</si>
  <si>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</si>
  <si>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</si>
  <si>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</si>
  <si>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</si>
  <si>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</si>
  <si>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</si>
  <si>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</si>
  <si>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</si>
  <si>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</si>
  <si>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</si>
  <si>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</si>
  <si>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</si>
  <si>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</si>
  <si>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</si>
  <si>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</si>
  <si>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</si>
  <si>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</si>
  <si>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</si>
  <si>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</si>
  <si>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</si>
  <si>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</si>
  <si>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</si>
  <si>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</si>
  <si>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</si>
  <si>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</si>
  <si>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</si>
  <si>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</si>
  <si>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</si>
  <si>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</si>
  <si>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</si>
  <si>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</si>
  <si>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</si>
  <si>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</si>
  <si>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</si>
  <si>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</si>
  <si>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</si>
  <si>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</si>
  <si>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</si>
  <si>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</si>
  <si>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</si>
  <si>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</si>
  <si>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</si>
  <si>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</si>
  <si>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</si>
  <si>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</si>
  <si>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</si>
  <si>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</si>
  <si>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</si>
  <si>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</si>
  <si>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</si>
  <si>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</si>
  <si>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</si>
  <si>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</si>
  <si>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</si>
  <si>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</si>
  <si>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</si>
  <si>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</si>
  <si>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</si>
  <si>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</si>
  <si>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</si>
  <si>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</si>
  <si>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</si>
  <si>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</si>
  <si>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</si>
  <si>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</si>
  <si>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</si>
  <si>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</si>
  <si>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</si>
  <si>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</si>
  <si>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</si>
  <si>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</si>
  <si>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</si>
  <si>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</si>
  <si>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</si>
  <si>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</si>
  <si>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</si>
  <si>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</si>
  <si>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</si>
  <si>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</si>
  <si>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</si>
  <si>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</si>
  <si>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</si>
  <si>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</si>
  <si>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</si>
  <si>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</si>
  <si>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</si>
  <si>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</si>
  <si>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</si>
  <si>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</si>
  <si>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</si>
  <si>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</si>
  <si>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</si>
  <si>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</si>
  <si>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</si>
  <si>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</si>
  <si>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</si>
  <si>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</si>
  <si>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</si>
  <si>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</si>
  <si>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</si>
  <si>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</si>
  <si>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</si>
  <si>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</si>
  <si>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</si>
  <si>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</si>
  <si>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</si>
  <si>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</si>
  <si>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</si>
  <si>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</si>
  <si>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</si>
  <si>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</si>
  <si>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</si>
  <si>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</si>
  <si>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</si>
  <si>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</si>
  <si>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</si>
  <si>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</si>
  <si>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</si>
  <si>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</si>
  <si>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</si>
  <si>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</si>
  <si>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</si>
  <si>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</si>
  <si>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</si>
  <si>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</si>
  <si>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</si>
  <si>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</si>
  <si>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</si>
  <si>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</si>
  <si>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</si>
  <si>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</si>
  <si>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</si>
  <si>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</si>
  <si>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</si>
  <si>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</si>
  <si>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</si>
  <si>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</si>
  <si>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</si>
  <si>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</si>
  <si>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</si>
  <si>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</si>
  <si>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</si>
  <si>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</si>
  <si>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</si>
  <si>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</si>
  <si>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</si>
  <si>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</si>
  <si>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</si>
  <si>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</si>
  <si>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</si>
  <si>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</si>
  <si>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</si>
  <si>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</si>
  <si>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</si>
  <si>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</si>
  <si>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</si>
  <si>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</si>
  <si>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</si>
  <si>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</si>
  <si>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</si>
  <si>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</si>
  <si>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</si>
  <si>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</si>
  <si>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</si>
  <si>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</si>
  <si>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</si>
  <si>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</si>
  <si>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</si>
  <si>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</si>
  <si>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</si>
  <si>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</si>
  <si>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</si>
  <si>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</si>
  <si>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</si>
  <si>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</si>
  <si>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</si>
  <si>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</si>
  <si>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</si>
  <si>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</si>
  <si>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</si>
  <si>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</si>
  <si>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</si>
  <si>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</si>
  <si>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</si>
  <si>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</si>
  <si>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</si>
  <si>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</si>
  <si>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</si>
  <si>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</si>
  <si>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</si>
  <si>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</si>
  <si>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</si>
  <si>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</si>
  <si>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</si>
  <si>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</si>
  <si>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</si>
  <si>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</si>
  <si>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</si>
  <si>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</si>
  <si>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</si>
  <si>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</si>
  <si>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</si>
  <si>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</si>
  <si>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</si>
  <si>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</si>
  <si>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</si>
  <si>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</si>
  <si>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</si>
  <si>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</si>
  <si>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</si>
  <si>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</si>
  <si>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</si>
  <si>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</si>
  <si>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</si>
  <si>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</si>
  <si>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</si>
  <si>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</si>
  <si>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</si>
  <si>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</si>
  <si>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</si>
  <si>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</si>
  <si>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</si>
  <si>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</si>
  <si>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</si>
  <si>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</si>
  <si>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</si>
  <si>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</si>
  <si>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</si>
  <si>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</si>
  <si>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</si>
  <si>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</si>
  <si>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</si>
  <si>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</si>
  <si>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</si>
  <si>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</si>
  <si>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</si>
  <si>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</si>
  <si>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</si>
  <si>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</si>
  <si>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</si>
  <si>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</si>
  <si>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</si>
  <si>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</si>
  <si>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</si>
  <si>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</si>
  <si>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</si>
  <si>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</si>
  <si>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</si>
  <si>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</si>
  <si>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</si>
  <si>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</si>
  <si>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</si>
  <si>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</si>
  <si>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</si>
  <si>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</si>
  <si>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</si>
  <si>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</si>
  <si>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</si>
  <si>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</si>
  <si>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</si>
  <si>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</si>
  <si>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</si>
  <si>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</si>
  <si>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</si>
  <si>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</si>
  <si>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</si>
  <si>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</si>
  <si>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</si>
  <si>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</si>
  <si>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</si>
  <si>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</si>
  <si>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</si>
  <si>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</si>
  <si>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</si>
  <si>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</si>
  <si>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</si>
  <si>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</si>
  <si>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</si>
  <si>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</si>
  <si>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</si>
  <si>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</si>
  <si>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</si>
  <si>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</si>
  <si>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</si>
  <si>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</si>
  <si>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</si>
  <si>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</si>
  <si>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</si>
  <si>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</si>
  <si>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</si>
  <si>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</si>
  <si>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</si>
  <si>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</si>
  <si>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</si>
  <si>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</si>
  <si>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</si>
  <si>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</si>
  <si>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</si>
  <si>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</si>
  <si>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</si>
  <si>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</si>
  <si>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</si>
  <si>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</si>
  <si>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</si>
  <si>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</si>
  <si>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</si>
  <si>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</si>
  <si>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</si>
  <si>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</si>
  <si>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</si>
  <si>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</si>
  <si>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</si>
  <si>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</si>
  <si>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</si>
  <si>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</si>
  <si>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</si>
  <si>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</si>
  <si>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</si>
  <si>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</si>
  <si>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</si>
  <si>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</si>
  <si>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</si>
  <si>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</si>
  <si>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</si>
  <si>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</si>
  <si>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</si>
  <si>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</si>
  <si>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</si>
  <si>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</si>
  <si>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</si>
  <si>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</si>
  <si>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</si>
  <si>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</si>
  <si>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</si>
  <si>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</si>
  <si>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</si>
  <si>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</si>
  <si>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</si>
  <si>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</si>
  <si>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</si>
  <si>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</si>
  <si>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</si>
  <si>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</si>
  <si>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</si>
  <si>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</si>
  <si>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</si>
  <si>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</si>
  <si>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</si>
  <si>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</si>
  <si>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</si>
  <si>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</si>
  <si>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</si>
  <si>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</si>
  <si>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</si>
  <si>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</si>
  <si>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</si>
  <si>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</si>
  <si>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</si>
  <si>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</si>
  <si>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</si>
  <si>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</si>
  <si>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</si>
  <si>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</si>
  <si>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</si>
  <si>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</si>
  <si>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</si>
  <si>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</si>
  <si>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</si>
  <si>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</si>
  <si>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</si>
  <si>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</si>
  <si>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</si>
  <si>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</si>
  <si>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</si>
  <si>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</si>
  <si>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</si>
  <si>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</si>
  <si>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</si>
  <si>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</si>
  <si>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</si>
  <si>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</si>
  <si>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</si>
  <si>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</si>
  <si>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</si>
  <si>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</si>
  <si>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</si>
  <si>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</si>
  <si>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</si>
  <si>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</si>
  <si>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</si>
  <si>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</si>
  <si>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</si>
  <si>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</si>
  <si>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</si>
  <si>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</si>
  <si>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</si>
  <si>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</si>
  <si>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</si>
  <si>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</si>
  <si>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</si>
  <si>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</si>
  <si>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</si>
  <si>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</si>
  <si>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</si>
  <si>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</si>
  <si>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</si>
  <si>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</si>
  <si>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</si>
  <si>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</si>
  <si>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</si>
  <si>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</si>
  <si>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</si>
  <si>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</si>
  <si>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</si>
  <si>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</si>
  <si>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</si>
  <si>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</si>
  <si>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</si>
  <si>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</si>
  <si>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</si>
  <si>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</si>
  <si>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</si>
  <si>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</si>
  <si>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</si>
  <si>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</si>
  <si>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</si>
  <si>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</si>
  <si>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</si>
  <si>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</si>
  <si>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</si>
  <si>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</si>
  <si>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</si>
  <si>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</si>
  <si>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</si>
  <si>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</si>
  <si>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</si>
  <si>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</si>
  <si>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</si>
  <si>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</si>
  <si>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</si>
  <si>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</si>
  <si>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</si>
  <si>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</si>
  <si>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</si>
  <si>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</si>
  <si>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</si>
  <si>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</si>
  <si>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</si>
  <si>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</si>
  <si>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</si>
  <si>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</si>
  <si>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</si>
  <si>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</si>
  <si>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</si>
  <si>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</si>
  <si>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</si>
  <si>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</si>
  <si>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</si>
  <si>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</si>
  <si>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</si>
  <si>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</si>
  <si>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</si>
  <si>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</si>
  <si>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</si>
  <si>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</si>
  <si>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</si>
  <si>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</si>
  <si>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</si>
  <si>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</si>
  <si>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</si>
  <si>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</si>
  <si>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</si>
  <si>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</si>
  <si>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</si>
  <si>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</si>
  <si>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</si>
  <si>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</si>
  <si>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</si>
  <si>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</si>
  <si>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</si>
  <si>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</si>
  <si>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</si>
  <si>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</si>
  <si>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</si>
  <si>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</si>
  <si>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</si>
  <si>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</si>
  <si>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</si>
  <si>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</si>
  <si>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</si>
  <si>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</si>
  <si>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</si>
  <si>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</si>
  <si>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</si>
  <si>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</si>
  <si>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</si>
  <si>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</si>
  <si>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</si>
  <si>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</si>
  <si>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</si>
  <si>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</si>
  <si>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</si>
  <si>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</si>
  <si>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</si>
  <si>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</si>
  <si>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</si>
  <si>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</si>
  <si>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</si>
  <si>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</si>
  <si>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</si>
  <si>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</si>
  <si>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</si>
  <si>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</si>
  <si>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</si>
  <si>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</si>
  <si>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</si>
  <si>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</si>
  <si>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</si>
  <si>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</si>
  <si>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</si>
  <si>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</si>
  <si>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</si>
  <si>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</si>
  <si>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</si>
  <si>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</si>
  <si>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</si>
  <si>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</si>
  <si>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</si>
  <si>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</si>
  <si>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</si>
  <si>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</si>
  <si>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</si>
  <si>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</si>
  <si>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</si>
  <si>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</si>
  <si>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</si>
  <si>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</si>
  <si>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</si>
  <si>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</si>
  <si>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</si>
  <si>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</si>
  <si>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</si>
  <si>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</si>
  <si>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</si>
  <si>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</si>
  <si>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</si>
  <si>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</si>
  <si>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</si>
  <si>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</si>
  <si>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</si>
  <si>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</si>
  <si>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</si>
  <si>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</si>
  <si>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</si>
  <si>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</si>
  <si>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</si>
  <si>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</si>
  <si>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</si>
  <si>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</si>
  <si>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</si>
  <si>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</si>
  <si>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</si>
  <si>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</si>
  <si>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</si>
  <si>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</si>
  <si>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</si>
  <si>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</si>
  <si>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</si>
  <si>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</si>
  <si>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</si>
  <si>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</si>
  <si>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</si>
  <si>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</si>
  <si>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</si>
  <si>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</si>
  <si>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</si>
  <si>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</si>
  <si>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</si>
  <si>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</si>
  <si>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</si>
  <si>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</si>
  <si>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</si>
  <si>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</si>
  <si>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</si>
  <si>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</si>
  <si>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</si>
  <si>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</si>
  <si>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</si>
  <si>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</si>
  <si>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</si>
  <si>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</si>
  <si>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</si>
  <si>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</si>
  <si>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</si>
  <si>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</si>
  <si>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</si>
  <si>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</si>
  <si>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</si>
  <si>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</si>
  <si>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</si>
  <si>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</si>
  <si>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</si>
  <si>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</si>
  <si>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</si>
  <si>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</si>
  <si>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</si>
  <si>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</si>
  <si>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</si>
  <si>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</si>
  <si>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</si>
  <si>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</si>
  <si>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</si>
  <si>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</si>
  <si>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</si>
  <si>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</si>
  <si>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</si>
  <si>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</si>
  <si>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</si>
  <si>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</si>
  <si>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</si>
  <si>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</si>
  <si>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</si>
  <si>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</si>
  <si>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</si>
  <si>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</si>
  <si>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</si>
  <si>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</si>
  <si>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</si>
  <si>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</si>
  <si>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</si>
  <si>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</si>
  <si>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</si>
  <si>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</si>
  <si>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</si>
  <si>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</si>
  <si>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</si>
  <si>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</si>
  <si>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</si>
  <si>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</si>
  <si>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</si>
  <si>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</si>
  <si>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</si>
  <si>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</si>
  <si>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</si>
  <si>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</si>
  <si>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</si>
  <si>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</si>
  <si>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</si>
  <si>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</si>
  <si>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</si>
  <si>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</si>
  <si>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</si>
  <si>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</si>
  <si>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</si>
  <si>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</si>
  <si>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</si>
  <si>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</si>
  <si>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</si>
  <si>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</si>
  <si>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</si>
  <si>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</si>
  <si>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</si>
  <si>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</si>
  <si>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</si>
  <si>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</si>
  <si>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</si>
  <si>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</si>
  <si>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</si>
  <si>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</si>
  <si>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</si>
  <si>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</si>
  <si>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</si>
  <si>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</si>
  <si>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</si>
  <si>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</si>
  <si>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</si>
  <si>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</si>
  <si>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</si>
  <si>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</si>
  <si>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</si>
  <si>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</si>
  <si>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</si>
  <si>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</si>
  <si>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</si>
  <si>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</si>
  <si>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</si>
  <si>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</si>
  <si>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</si>
  <si>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</si>
  <si>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</si>
  <si>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</si>
  <si>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</si>
  <si>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</si>
  <si>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</si>
  <si>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</si>
  <si>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</si>
  <si>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</si>
  <si>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</si>
  <si>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</si>
  <si>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</si>
  <si>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</si>
  <si>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</si>
  <si>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</si>
  <si>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</si>
  <si>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</si>
  <si>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</si>
  <si>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</si>
  <si>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</si>
  <si>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</si>
  <si>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</si>
  <si>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</si>
  <si>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</si>
  <si>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</si>
  <si>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</si>
  <si>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</si>
  <si>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</si>
  <si>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</si>
  <si>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</si>
  <si>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</si>
  <si>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</si>
  <si>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</si>
  <si>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</si>
  <si>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</si>
  <si>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</si>
  <si>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</si>
  <si>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</si>
  <si>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</si>
  <si>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</si>
  <si>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</si>
  <si>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</si>
  <si>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</si>
  <si>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</si>
  <si>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</si>
  <si>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</si>
  <si>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</si>
  <si>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</si>
  <si>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</si>
  <si>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</si>
  <si>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</si>
  <si>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</si>
  <si>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</si>
  <si>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</si>
  <si>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</si>
  <si>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</si>
  <si>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</si>
  <si>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</si>
  <si>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</si>
  <si>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</si>
  <si>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</si>
  <si>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</si>
  <si>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</si>
  <si>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</si>
  <si>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</si>
  <si>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</si>
  <si>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</si>
  <si>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</si>
  <si>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</si>
  <si>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</si>
  <si>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</si>
  <si>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</si>
  <si>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</si>
  <si>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</si>
  <si>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</si>
  <si>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</si>
  <si>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</si>
  <si>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</si>
  <si>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</si>
  <si>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</si>
  <si>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</si>
  <si>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</si>
  <si>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</si>
  <si>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</si>
  <si>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</si>
  <si>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</si>
  <si>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</si>
  <si>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</si>
  <si>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</si>
  <si>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</si>
  <si>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</si>
  <si>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</si>
  <si>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</si>
  <si>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</si>
  <si>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</si>
  <si>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</si>
  <si>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</si>
  <si>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</si>
  <si>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</si>
  <si>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</si>
  <si>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</si>
  <si>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</si>
  <si>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</si>
  <si>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</si>
  <si>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</si>
  <si>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</si>
  <si>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</si>
  <si>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</si>
  <si>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</si>
  <si>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</si>
  <si>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</si>
  <si>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</si>
  <si>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</si>
  <si>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</si>
  <si>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</si>
  <si>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</si>
  <si>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</si>
  <si>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</si>
  <si>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</si>
  <si>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</si>
  <si>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</si>
  <si>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</si>
  <si>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</si>
  <si>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</si>
  <si>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</si>
  <si>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</si>
  <si>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</si>
  <si>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</si>
  <si>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</si>
  <si>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</si>
  <si>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</si>
  <si>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</si>
  <si>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</si>
  <si>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</si>
  <si>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</si>
  <si>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</si>
  <si>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</si>
  <si>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</si>
  <si>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</si>
  <si>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</si>
  <si>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</si>
  <si>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</si>
  <si>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</si>
  <si>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</si>
  <si>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</si>
  <si>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</si>
  <si>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</si>
  <si>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</si>
  <si>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</si>
  <si>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</si>
  <si>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</si>
  <si>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</si>
  <si>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</si>
  <si>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</si>
  <si>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</si>
  <si>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</si>
  <si>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</si>
  <si>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</si>
  <si>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</si>
  <si>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</si>
  <si>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</si>
  <si>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</si>
  <si>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</si>
  <si>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</si>
  <si>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</si>
  <si>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</si>
  <si>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</si>
  <si>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</si>
  <si>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</si>
  <si>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</si>
  <si>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</si>
  <si>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</si>
  <si>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</si>
  <si>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</si>
  <si>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</si>
  <si>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</si>
  <si>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</si>
  <si>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</si>
  <si>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</si>
  <si>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</si>
  <si>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</si>
  <si>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</si>
  <si>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</si>
  <si>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</si>
  <si>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</si>
  <si>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</si>
  <si>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</si>
  <si>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</si>
  <si>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</si>
  <si>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</si>
  <si>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</si>
  <si>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</si>
  <si>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</si>
  <si>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</si>
  <si>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</si>
  <si>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</si>
  <si>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</si>
  <si>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</si>
  <si>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</si>
  <si>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</si>
  <si>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</si>
  <si>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</si>
  <si>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</si>
  <si>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</si>
  <si>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</si>
  <si>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</si>
  <si>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</si>
  <si>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</si>
  <si>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</si>
  <si>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</si>
  <si>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</si>
  <si>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</si>
  <si>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</si>
  <si>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</si>
  <si>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</si>
  <si>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</si>
  <si>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</si>
  <si>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</si>
  <si>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</si>
  <si>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</si>
  <si>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</si>
  <si>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</si>
  <si>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</si>
  <si>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</si>
  <si>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</si>
  <si>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</si>
  <si>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</si>
  <si>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</si>
  <si>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</si>
  <si>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</si>
  <si>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</si>
  <si>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</si>
  <si>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</si>
  <si>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</si>
  <si>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</si>
  <si>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</si>
  <si>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</si>
  <si>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</si>
  <si>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</si>
  <si>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</si>
  <si>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</si>
  <si>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</si>
  <si>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</si>
  <si>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</si>
  <si>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</si>
  <si>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</si>
  <si>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</si>
  <si>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</si>
  <si>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</si>
  <si>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</si>
  <si>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</si>
  <si>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</si>
  <si>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</si>
  <si>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</si>
  <si>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</si>
  <si>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</si>
  <si>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</si>
  <si>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</si>
  <si>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</si>
  <si>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</si>
  <si>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</si>
  <si>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</si>
  <si>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</si>
  <si>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</si>
  <si>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</si>
  <si>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</si>
  <si>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</si>
  <si>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</si>
  <si>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</si>
  <si>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</si>
  <si>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</si>
  <si>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</si>
  <si>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</si>
  <si>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</si>
  <si>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</si>
  <si>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</si>
  <si>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</si>
  <si>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</si>
  <si>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</si>
  <si>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</si>
  <si>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</si>
  <si>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</si>
  <si>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</si>
  <si>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</si>
  <si>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</si>
  <si>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</si>
  <si>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</si>
  <si>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</si>
  <si>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</si>
  <si>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</si>
  <si>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</si>
  <si>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</si>
  <si>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</si>
  <si>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</si>
  <si>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</si>
  <si>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</si>
  <si>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</si>
  <si>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</si>
  <si>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</si>
  <si>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</si>
  <si>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</si>
  <si>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</si>
  <si>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</si>
  <si>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</si>
  <si>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</si>
  <si>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</si>
  <si>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</si>
  <si>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</si>
  <si>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</si>
  <si>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</si>
  <si>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</si>
  <si>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</si>
  <si>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</si>
  <si>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</si>
  <si>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</si>
  <si>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</si>
  <si>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</si>
  <si>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</si>
  <si>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</si>
  <si>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</si>
  <si>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</si>
  <si>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</si>
  <si>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</si>
  <si>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</si>
  <si>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</si>
  <si>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</si>
  <si>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</si>
  <si>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</si>
  <si>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</si>
  <si>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</si>
  <si>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</si>
  <si>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</si>
  <si>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</si>
  <si>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</si>
  <si>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</si>
  <si>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</si>
  <si>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</si>
  <si>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</si>
  <si>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</si>
  <si>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</si>
  <si>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</si>
  <si>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</si>
  <si>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</si>
  <si>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</si>
  <si>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</si>
  <si>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</si>
  <si>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</si>
  <si>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</si>
  <si>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</si>
  <si>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</si>
  <si>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</si>
  <si>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</si>
  <si>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</si>
  <si>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</si>
  <si>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</si>
  <si>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</si>
  <si>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</si>
  <si>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</si>
  <si>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</si>
  <si>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</si>
  <si>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</si>
  <si>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</si>
  <si>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</si>
  <si>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</si>
  <si>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</si>
  <si>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</si>
  <si>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</si>
  <si>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</si>
  <si>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</si>
  <si>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</si>
  <si>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</si>
  <si>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</si>
  <si>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</si>
  <si>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</si>
  <si>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</si>
  <si>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</si>
  <si>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</si>
  <si>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</si>
  <si>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</si>
  <si>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</si>
  <si>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</si>
  <si>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</si>
  <si>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</si>
  <si>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</si>
  <si>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</si>
  <si>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</si>
  <si>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</si>
  <si>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</si>
  <si>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</si>
  <si>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</si>
  <si>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</si>
  <si>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</si>
  <si>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</si>
  <si>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</si>
  <si>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</si>
  <si>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</si>
  <si>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</si>
  <si>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</si>
  <si>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</si>
  <si>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</si>
  <si>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</si>
  <si>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</si>
  <si>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</si>
  <si>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</si>
  <si>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</si>
  <si>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</si>
  <si>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</si>
  <si>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</si>
  <si>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</si>
  <si>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</si>
  <si>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</si>
  <si>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</si>
  <si>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</si>
  <si>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</si>
  <si>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</si>
  <si>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</si>
  <si>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</si>
  <si>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</si>
  <si>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</si>
  <si>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</si>
  <si>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</si>
  <si>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</si>
  <si>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</si>
  <si>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</si>
  <si>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</si>
  <si>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</si>
  <si>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</si>
  <si>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</si>
  <si>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</si>
  <si>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</si>
  <si>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</si>
  <si>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</si>
  <si>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</si>
  <si>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</si>
  <si>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</si>
  <si>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</si>
  <si>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</si>
  <si>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</si>
  <si>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</si>
  <si>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</si>
  <si>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</si>
  <si>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</si>
  <si>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</si>
  <si>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</si>
  <si>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</si>
  <si>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</si>
  <si>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</si>
  <si>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</si>
  <si>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</si>
  <si>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</si>
  <si>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</si>
  <si>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</si>
  <si>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</si>
  <si>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</si>
  <si>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</si>
  <si>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</si>
  <si>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</si>
  <si>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</si>
  <si>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</si>
  <si>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</si>
  <si>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</si>
  <si>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</si>
  <si>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</si>
  <si>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</si>
  <si>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</si>
  <si>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</si>
  <si>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</si>
  <si>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</si>
  <si>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</si>
  <si>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</si>
  <si>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</si>
  <si>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</si>
  <si>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</si>
  <si>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</si>
  <si>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</si>
  <si>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</si>
  <si>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</si>
  <si>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</si>
  <si>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</si>
  <si>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</si>
  <si>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</si>
  <si>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</si>
  <si>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</si>
  <si>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</si>
  <si>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</si>
  <si>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</si>
  <si>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</si>
  <si>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</si>
  <si>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</si>
  <si>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</si>
  <si>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</si>
  <si>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</si>
  <si>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</si>
  <si>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</si>
  <si>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</si>
  <si>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</si>
  <si>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</si>
  <si>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</si>
  <si>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</si>
  <si>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</si>
  <si>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</si>
  <si>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</si>
  <si>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</si>
  <si>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</si>
  <si>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</si>
  <si>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</si>
  <si>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</si>
  <si>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</si>
  <si>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</si>
  <si>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</si>
  <si>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</si>
  <si>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</si>
  <si>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</si>
  <si>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</si>
  <si>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</si>
  <si>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</si>
  <si>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</si>
  <si>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</si>
  <si>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</si>
  <si>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</si>
  <si>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</si>
  <si>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</si>
  <si>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</si>
  <si>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</si>
  <si>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</si>
  <si>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</si>
  <si>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</si>
  <si>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</si>
  <si>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</si>
  <si>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</si>
  <si>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</si>
  <si>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</si>
  <si>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</si>
  <si>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</si>
  <si>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</si>
  <si>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</si>
  <si>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</si>
  <si>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</si>
  <si>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</si>
  <si>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</si>
  <si>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</si>
  <si>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</si>
  <si>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</si>
  <si>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</si>
  <si>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</si>
  <si>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</si>
  <si>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</si>
  <si>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</si>
  <si>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</si>
  <si>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</si>
  <si>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</si>
  <si>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</si>
  <si>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</si>
  <si>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</si>
  <si>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</si>
  <si>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</si>
  <si>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</si>
  <si>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</si>
  <si>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</si>
  <si>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</si>
  <si>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</si>
  <si>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</si>
  <si>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</si>
  <si>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</si>
  <si>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</si>
  <si>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</si>
  <si>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</si>
  <si>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</si>
  <si>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</si>
  <si>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</si>
  <si>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</si>
  <si>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</si>
  <si>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</si>
  <si>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</si>
  <si>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</si>
  <si>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</si>
  <si>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</si>
  <si>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</si>
  <si>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</si>
  <si>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</si>
  <si>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</si>
  <si>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</si>
  <si>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</si>
  <si>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</si>
  <si>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</si>
  <si>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</si>
  <si>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</si>
  <si>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</si>
  <si>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</si>
  <si>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</si>
  <si>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</si>
  <si>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</si>
  <si>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</si>
  <si>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</si>
  <si>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</si>
  <si>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</si>
  <si>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</si>
  <si>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</si>
  <si>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</si>
  <si>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</si>
  <si>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</si>
  <si>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</si>
  <si>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</si>
  <si>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</si>
  <si>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</si>
  <si>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</si>
  <si>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</si>
  <si>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</si>
  <si>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</si>
  <si>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</si>
  <si>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</si>
  <si>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</si>
  <si>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</si>
  <si>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</si>
  <si>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</si>
  <si>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</si>
  <si>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</si>
  <si>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</si>
  <si>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</si>
  <si>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</si>
  <si>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</si>
  <si>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</si>
  <si>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</si>
  <si>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</si>
  <si>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</si>
  <si>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</si>
  <si>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</si>
  <si>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</si>
  <si>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</si>
  <si>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</si>
  <si>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</si>
  <si>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</si>
  <si>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</si>
  <si>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</si>
  <si>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</si>
  <si>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</si>
  <si>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</si>
  <si>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</si>
  <si>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</si>
  <si>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</si>
  <si>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</si>
  <si>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</si>
  <si>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</si>
  <si>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</si>
  <si>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</si>
  <si>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</si>
  <si>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</si>
  <si>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</si>
  <si>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</si>
  <si>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</si>
  <si>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</si>
  <si>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</si>
  <si>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</si>
  <si>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</si>
  <si>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</si>
  <si>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</si>
  <si>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</si>
  <si>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</si>
  <si>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</si>
  <si>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</si>
  <si>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</si>
  <si>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</si>
  <si>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</si>
  <si>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</si>
  <si>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</si>
  <si>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</si>
  <si>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</si>
  <si>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</si>
  <si>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</si>
  <si>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</si>
  <si>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</si>
  <si>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</si>
  <si>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</si>
  <si>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</si>
  <si>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</si>
  <si>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</si>
  <si>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</si>
  <si>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</si>
  <si>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</si>
  <si>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</si>
  <si>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</si>
  <si>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</si>
  <si>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</si>
  <si>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</si>
  <si>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</si>
  <si>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</si>
  <si>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</si>
  <si>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</si>
  <si>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</si>
  <si>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</si>
  <si>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</si>
  <si>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</si>
  <si>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</si>
  <si>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</si>
  <si>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</si>
  <si>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</si>
  <si>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</si>
  <si>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</si>
  <si>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</si>
  <si>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</si>
  <si>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</si>
  <si>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</si>
  <si>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</si>
  <si>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</si>
  <si>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</si>
  <si>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</si>
  <si>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</si>
  <si>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</si>
  <si>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</si>
  <si>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</si>
  <si>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</si>
  <si>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</si>
  <si>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</si>
  <si>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</si>
  <si>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</si>
  <si>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</si>
  <si>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</si>
  <si>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</si>
  <si>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</si>
  <si>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</si>
  <si>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</si>
  <si>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</si>
  <si>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</si>
  <si>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</si>
  <si>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</si>
  <si>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</si>
  <si>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</si>
  <si>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</si>
  <si>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</si>
  <si>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</si>
  <si>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</si>
  <si>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</si>
  <si>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</si>
  <si>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</si>
  <si>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</si>
  <si>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</si>
  <si>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</si>
  <si>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</si>
  <si>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</si>
  <si>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</si>
  <si>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</si>
  <si>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</si>
  <si>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</si>
  <si>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</si>
  <si>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</si>
  <si>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</si>
  <si>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</si>
  <si>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</si>
  <si>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</si>
  <si>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</si>
  <si>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</si>
  <si>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</si>
  <si>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</si>
  <si>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</si>
  <si>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</si>
  <si>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</si>
  <si>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</si>
  <si>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</si>
  <si>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</si>
  <si>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</si>
  <si>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</si>
  <si>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</si>
  <si>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</si>
  <si>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</si>
  <si>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</si>
  <si>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</si>
  <si>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</si>
  <si>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</si>
  <si>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</si>
  <si>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</si>
  <si>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</si>
  <si>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</si>
  <si>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</si>
  <si>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</si>
  <si>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</si>
  <si>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</si>
  <si>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</si>
  <si>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</si>
  <si>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</si>
  <si>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</si>
  <si>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</si>
  <si>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</si>
  <si>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</si>
  <si>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</si>
  <si>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</si>
  <si>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</si>
  <si>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</si>
  <si>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</si>
  <si>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</si>
  <si>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</si>
  <si>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</si>
  <si>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</si>
  <si>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</si>
  <si>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</si>
  <si>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</si>
  <si>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</si>
  <si>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</si>
  <si>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</si>
  <si>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</si>
  <si>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</si>
  <si>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</si>
  <si>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</si>
  <si>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</si>
  <si>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</si>
  <si>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</si>
  <si>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</si>
  <si>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</si>
  <si>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</si>
  <si>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</si>
  <si>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</si>
  <si>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</si>
  <si>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</si>
  <si>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</si>
  <si>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</si>
  <si>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</si>
  <si>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</si>
  <si>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</si>
  <si>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</si>
  <si>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</si>
  <si>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</si>
  <si>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</si>
  <si>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</si>
  <si>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</si>
  <si>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</si>
  <si>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</si>
  <si>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</si>
  <si>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</si>
  <si>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</si>
  <si>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</si>
  <si>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</si>
  <si>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</si>
  <si>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</si>
  <si>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</si>
  <si>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</si>
  <si>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</si>
  <si>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</si>
  <si>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</si>
  <si>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</si>
  <si>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</si>
  <si>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</si>
  <si>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</si>
  <si>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</si>
  <si>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</si>
  <si>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</si>
  <si>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</si>
  <si>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</si>
  <si>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</si>
  <si>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</si>
  <si>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</si>
  <si>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</si>
  <si>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</si>
  <si>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</si>
  <si>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</si>
  <si>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</si>
  <si>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</si>
  <si>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</si>
  <si>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</si>
  <si>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</si>
  <si>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</si>
  <si>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</si>
  <si>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</si>
  <si>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</si>
  <si>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</si>
  <si>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</si>
  <si>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</si>
  <si>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</si>
  <si>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</si>
  <si>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</si>
  <si>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</si>
  <si>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</si>
  <si>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</si>
  <si>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</si>
  <si>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</si>
  <si>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</si>
  <si>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</si>
  <si>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</si>
  <si>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</si>
  <si>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</si>
  <si>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</si>
  <si>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</si>
  <si>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</si>
  <si>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</si>
  <si>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</si>
  <si>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</si>
  <si>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</si>
  <si>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</si>
  <si>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</si>
  <si>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</si>
  <si>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</si>
  <si>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</si>
  <si>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</si>
  <si>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</si>
  <si>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</si>
  <si>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</si>
  <si>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</si>
  <si>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</si>
  <si>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</si>
  <si>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</si>
  <si>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</si>
  <si>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</si>
  <si>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</si>
  <si>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</si>
  <si>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</si>
  <si>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</si>
  <si>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</si>
  <si>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</si>
  <si>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</si>
  <si>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</si>
  <si>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</si>
  <si>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</si>
  <si>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</si>
  <si>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</si>
  <si>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</si>
  <si>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</si>
  <si>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</si>
  <si>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</si>
  <si>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</si>
  <si>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</si>
  <si>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</si>
  <si>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</si>
  <si>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</si>
  <si>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</si>
  <si>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</si>
  <si>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</si>
  <si>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</si>
  <si>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</si>
  <si>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</si>
  <si>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</si>
  <si>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</si>
  <si>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</si>
  <si>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</si>
  <si>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</si>
  <si>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</si>
  <si>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</si>
  <si>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</si>
  <si>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</si>
  <si>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</si>
  <si>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</si>
  <si>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</si>
  <si>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</si>
  <si>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</si>
  <si>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</si>
  <si>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</si>
  <si>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</si>
  <si>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</si>
  <si>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</si>
  <si>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</si>
  <si>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</si>
  <si>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</si>
  <si>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</si>
  <si>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</si>
  <si>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</si>
  <si>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</si>
  <si>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</si>
  <si>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</si>
  <si>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</si>
  <si>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</si>
  <si>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</si>
  <si>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</si>
  <si>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</si>
  <si>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</si>
  <si>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</si>
  <si>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</si>
  <si>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</si>
  <si>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</si>
  <si>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</si>
  <si>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</si>
  <si>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</si>
  <si>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</si>
  <si>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</si>
  <si>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</si>
  <si>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</si>
  <si>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</si>
  <si>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</si>
  <si>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</si>
  <si>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</si>
  <si>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</si>
  <si>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</si>
  <si>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</si>
  <si>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</si>
  <si>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</si>
  <si>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</si>
  <si>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</si>
  <si>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</si>
  <si>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</si>
  <si>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</si>
  <si>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</si>
  <si>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</si>
  <si>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</si>
  <si>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</si>
  <si>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</si>
  <si>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</si>
  <si>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</si>
  <si>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</si>
  <si>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</si>
  <si>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</si>
  <si>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</si>
  <si>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</si>
  <si>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</si>
  <si>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</si>
  <si>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</si>
  <si>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</si>
  <si>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</si>
  <si>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</si>
  <si>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</si>
  <si>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</si>
  <si>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</si>
  <si>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</si>
  <si>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</si>
  <si>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</si>
  <si>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</si>
  <si>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</si>
  <si>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</si>
  <si>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</si>
  <si>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</si>
  <si>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</si>
  <si>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</si>
  <si>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</si>
  <si>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</si>
  <si>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</si>
  <si>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</si>
  <si>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</si>
  <si>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</si>
  <si>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</si>
  <si>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</si>
  <si>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</si>
  <si>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</si>
  <si>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</si>
  <si>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</si>
  <si>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</si>
  <si>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</si>
  <si>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</si>
  <si>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</si>
  <si>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</si>
  <si>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</si>
  <si>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</si>
  <si>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</si>
  <si>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</si>
  <si>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</si>
  <si>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</si>
  <si>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</si>
  <si>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</si>
  <si>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</si>
  <si>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</si>
  <si>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</si>
  <si>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</si>
  <si>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</si>
  <si>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</si>
  <si>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</si>
  <si>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</si>
  <si>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</si>
  <si>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</si>
  <si>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</si>
  <si>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</si>
  <si>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</si>
  <si>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</si>
  <si>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</si>
  <si>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</si>
  <si>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</si>
  <si>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</si>
  <si>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</si>
  <si>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</si>
  <si>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</si>
  <si>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</si>
  <si>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</si>
  <si>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</si>
  <si>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</si>
  <si>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</si>
  <si>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</si>
  <si>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</si>
  <si>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</si>
  <si>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</si>
  <si>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</si>
  <si>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</si>
  <si>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</si>
  <si>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</si>
  <si>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</si>
  <si>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</si>
  <si>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</si>
  <si>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</si>
  <si>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</si>
  <si>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</si>
  <si>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</si>
  <si>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</si>
  <si>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</si>
  <si>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</si>
  <si>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</si>
  <si>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</si>
  <si>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</si>
  <si>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</si>
  <si>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</si>
  <si>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</si>
  <si>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</si>
  <si>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</si>
  <si>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</si>
  <si>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</si>
  <si>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</si>
  <si>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</si>
  <si>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</si>
  <si>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</si>
  <si>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</si>
  <si>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</si>
  <si>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</si>
  <si>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</si>
  <si>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</si>
  <si>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</si>
  <si>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</si>
  <si>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</si>
  <si>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</si>
  <si>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</si>
  <si>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</si>
  <si>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</si>
  <si>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</si>
  <si>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</si>
  <si>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</si>
  <si>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</si>
  <si>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</si>
  <si>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</si>
  <si>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</si>
  <si>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</si>
  <si>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</si>
  <si>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</si>
  <si>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</si>
  <si>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</si>
  <si>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</si>
  <si>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</si>
  <si>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</si>
  <si>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</si>
  <si>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</si>
  <si>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</si>
  <si>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</si>
  <si>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</si>
  <si>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</si>
  <si>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</si>
  <si>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</si>
  <si>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</si>
  <si>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</si>
  <si>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</si>
  <si>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</si>
  <si>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</si>
  <si>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</si>
  <si>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</si>
  <si>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</si>
  <si>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</si>
  <si>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</si>
  <si>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</si>
  <si>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</si>
  <si>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</si>
  <si>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</si>
  <si>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</si>
  <si>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</si>
  <si>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</si>
  <si>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</si>
  <si>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</si>
  <si>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</si>
  <si>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</si>
  <si>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</si>
  <si>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</si>
  <si>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</si>
  <si>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</si>
  <si>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</si>
  <si>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</si>
  <si>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</si>
  <si>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</si>
  <si>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</si>
  <si>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</si>
  <si>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</si>
  <si>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</si>
  <si>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</si>
  <si>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</si>
  <si>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</si>
  <si>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</si>
  <si>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</si>
  <si>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</si>
  <si>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</si>
  <si>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</si>
  <si>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</si>
  <si>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</si>
  <si>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</si>
  <si>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</si>
  <si>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</si>
  <si>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</si>
  <si>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</si>
  <si>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</si>
  <si>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</si>
  <si>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</si>
  <si>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</si>
  <si>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</si>
  <si>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</si>
  <si>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</si>
  <si>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</si>
  <si>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</si>
  <si>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</si>
  <si>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</si>
  <si>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</si>
  <si>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</si>
  <si>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</si>
  <si>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</si>
  <si>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</si>
  <si>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</si>
  <si>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</si>
  <si>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</si>
  <si>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</si>
  <si>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</si>
  <si>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</si>
  <si>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</si>
  <si>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</si>
  <si>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</si>
  <si>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</si>
  <si>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</si>
  <si>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</si>
  <si>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</si>
  <si>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</si>
  <si>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</si>
  <si>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</si>
  <si>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</si>
  <si>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</si>
  <si>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</si>
  <si>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</si>
  <si>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</si>
  <si>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</si>
  <si>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</si>
  <si>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</si>
  <si>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</si>
  <si>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</si>
  <si>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</si>
  <si>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</si>
  <si>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</si>
  <si>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</si>
  <si>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</si>
  <si>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</si>
  <si>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</si>
  <si>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</si>
  <si>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</si>
  <si>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</si>
  <si>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</si>
  <si>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</si>
  <si>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</si>
  <si>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</si>
  <si>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</si>
  <si>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</si>
  <si>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</si>
  <si>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</si>
  <si>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</si>
  <si>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</si>
  <si>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</si>
  <si>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</si>
  <si>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</si>
  <si>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</si>
  <si>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</si>
  <si>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</si>
  <si>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</si>
  <si>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</si>
  <si>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</si>
  <si>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</si>
  <si>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</si>
  <si>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</si>
  <si>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</si>
  <si>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</si>
  <si>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</si>
  <si>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</si>
  <si>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</si>
  <si>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</si>
  <si>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</si>
  <si>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</si>
  <si>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</si>
  <si>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</si>
  <si>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</si>
  <si>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</si>
  <si>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</si>
  <si>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</si>
  <si>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</si>
  <si>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</si>
  <si>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</si>
  <si>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</si>
  <si>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</si>
  <si>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</si>
  <si>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</si>
  <si>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</si>
  <si>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</si>
  <si>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</si>
  <si>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</si>
  <si>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</si>
  <si>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</si>
  <si>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</si>
  <si>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</si>
  <si>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</si>
  <si>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</si>
  <si>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</si>
  <si>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</si>
  <si>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</si>
  <si>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</si>
  <si>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</si>
  <si>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</si>
  <si>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</si>
  <si>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</si>
  <si>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</si>
  <si>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</si>
  <si>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</si>
  <si>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</si>
  <si>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</si>
  <si>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</si>
  <si>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</si>
  <si>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</si>
  <si>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</si>
  <si>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</si>
  <si>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</si>
  <si>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</si>
  <si>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</si>
  <si>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</si>
  <si>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</si>
  <si>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</si>
  <si>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</si>
  <si>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</si>
  <si>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</si>
  <si>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</si>
  <si>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</si>
  <si>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</si>
  <si>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</si>
  <si>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</si>
  <si>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</si>
  <si>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</si>
  <si>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</si>
  <si>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</si>
  <si>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</si>
  <si>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</si>
  <si>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</si>
  <si>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</si>
  <si>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</si>
  <si>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</si>
  <si>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</si>
  <si>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</si>
  <si>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</si>
  <si>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</si>
  <si>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</si>
  <si>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</si>
  <si>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</si>
  <si>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</si>
  <si>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</si>
  <si>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</si>
  <si>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</si>
  <si>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</si>
  <si>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</si>
  <si>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</si>
  <si>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</si>
  <si>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</si>
  <si>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</si>
  <si>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</si>
  <si>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</si>
  <si>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</si>
  <si>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</si>
  <si>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</si>
  <si>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</si>
  <si>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</si>
  <si>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</si>
  <si>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</si>
  <si>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</si>
  <si>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</si>
  <si>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</si>
  <si>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</si>
  <si>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</si>
  <si>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</si>
  <si>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</si>
  <si>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</si>
  <si>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</si>
  <si>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</si>
  <si>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</si>
  <si>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</si>
  <si>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</si>
  <si>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</si>
  <si>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</si>
  <si>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</si>
  <si>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</si>
  <si>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</si>
  <si>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</si>
  <si>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</si>
  <si>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</si>
  <si>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</si>
  <si>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</si>
  <si>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</si>
  <si>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</si>
  <si>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</si>
  <si>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</si>
  <si>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</si>
  <si>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</si>
  <si>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</si>
  <si>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</si>
  <si>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</si>
  <si>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</si>
  <si>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</si>
  <si>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</si>
  <si>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</si>
  <si>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</si>
  <si>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</si>
  <si>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</si>
  <si>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</si>
  <si>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</si>
  <si>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</si>
  <si>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</si>
  <si>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</si>
  <si>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</si>
  <si>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</si>
  <si>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</si>
  <si>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</si>
  <si>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</si>
  <si>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</si>
  <si>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</si>
  <si>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</si>
  <si>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</si>
  <si>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</si>
  <si>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</si>
  <si>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</si>
  <si>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</si>
  <si>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</si>
  <si>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</si>
  <si>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</si>
  <si>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</si>
  <si>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</si>
  <si>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</si>
  <si>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</si>
  <si>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</si>
  <si>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</si>
  <si>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</si>
  <si>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</si>
  <si>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</si>
  <si>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</si>
  <si>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</si>
  <si>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</si>
  <si>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</si>
  <si>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</si>
  <si>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</si>
  <si>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</si>
  <si>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</si>
  <si>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</si>
  <si>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</si>
  <si>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</si>
  <si>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</si>
  <si>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</si>
  <si>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</si>
  <si>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</si>
  <si>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</si>
  <si>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</si>
  <si>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</si>
  <si>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</si>
  <si>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</si>
  <si>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</si>
  <si>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</si>
  <si>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</si>
  <si>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</si>
  <si>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</si>
  <si>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</si>
  <si>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</si>
  <si>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</si>
  <si>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</si>
  <si>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</si>
  <si>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</si>
  <si>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</si>
  <si>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</si>
  <si>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</si>
  <si>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</si>
  <si>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</si>
  <si>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</si>
  <si>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</si>
  <si>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</si>
  <si>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</si>
  <si>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</si>
  <si>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</si>
  <si>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</si>
  <si>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</si>
  <si>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</si>
  <si>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</si>
  <si>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</si>
  <si>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</si>
  <si>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</si>
  <si>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</si>
  <si>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</si>
  <si>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</si>
  <si>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</si>
  <si>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</si>
  <si>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</si>
  <si>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</si>
  <si>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</si>
  <si>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</si>
  <si>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</si>
  <si>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</si>
  <si>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</si>
  <si>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</si>
  <si>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</si>
  <si>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</si>
  <si>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</si>
  <si>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</si>
  <si>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</si>
  <si>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</si>
  <si>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</si>
  <si>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</si>
  <si>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</si>
  <si>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</si>
  <si>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</si>
  <si>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</si>
  <si>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</si>
  <si>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</si>
  <si>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</si>
  <si>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</si>
  <si>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</si>
  <si>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</si>
  <si>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</si>
  <si>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</si>
  <si>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</si>
  <si>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</si>
  <si>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</si>
  <si>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</si>
  <si>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</si>
  <si>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</si>
  <si>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</si>
  <si>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</si>
  <si>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</si>
  <si>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</si>
  <si>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</si>
  <si>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</si>
  <si>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</si>
  <si>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</si>
  <si>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</si>
  <si>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</si>
  <si>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</si>
  <si>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</si>
  <si>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</si>
  <si>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</si>
  <si>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</si>
  <si>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</si>
  <si>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</si>
  <si>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</si>
  <si>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</si>
  <si>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</si>
  <si>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</si>
  <si>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</si>
  <si>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</si>
  <si>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</si>
  <si>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</si>
  <si>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</si>
  <si>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</si>
  <si>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</si>
  <si>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</si>
  <si>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</si>
  <si>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</si>
  <si>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</si>
  <si>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</si>
  <si>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</si>
  <si>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</si>
  <si>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</si>
  <si>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</si>
  <si>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</si>
  <si>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</si>
  <si>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</si>
  <si>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</si>
  <si>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</si>
  <si>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</si>
  <si>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</si>
  <si>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</si>
  <si>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</si>
  <si>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</si>
  <si>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</si>
  <si>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</si>
  <si>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</si>
  <si>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</si>
  <si>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</si>
  <si>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</si>
  <si>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</si>
  <si>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</si>
  <si>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</si>
  <si>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</si>
  <si>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</si>
  <si>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</si>
  <si>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</si>
  <si>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</si>
  <si>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</si>
  <si>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</si>
  <si>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</si>
  <si>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</si>
  <si>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</si>
  <si>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</si>
  <si>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</si>
  <si>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</si>
  <si>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</si>
  <si>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</si>
  <si>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</si>
  <si>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</si>
  <si>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</si>
  <si>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</si>
  <si>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</si>
  <si>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</si>
  <si>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</si>
  <si>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</si>
  <si>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</si>
  <si>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</si>
  <si>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</si>
  <si>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</si>
  <si>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</si>
  <si>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</si>
  <si>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</si>
  <si>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</si>
  <si>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</si>
  <si>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</si>
  <si>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</si>
  <si>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</si>
  <si>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</si>
  <si>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</si>
  <si>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</si>
  <si>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</si>
  <si>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</si>
  <si>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</si>
  <si>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</si>
  <si>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</si>
  <si>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</si>
  <si>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</si>
  <si>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</si>
  <si>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</si>
  <si>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</si>
  <si>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</si>
  <si>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</si>
  <si>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</si>
  <si>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</si>
  <si>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</si>
  <si>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</si>
  <si>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</si>
  <si>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</si>
  <si>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</si>
  <si>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</si>
  <si>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</si>
  <si>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</si>
  <si>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</si>
  <si>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</si>
  <si>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</si>
  <si>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</si>
  <si>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</si>
  <si>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</si>
  <si>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</si>
  <si>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</si>
  <si>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</si>
  <si>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</si>
  <si>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</si>
  <si>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</si>
  <si>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</si>
  <si>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</si>
  <si>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</si>
  <si>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</si>
  <si>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</si>
  <si>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</si>
  <si>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</si>
  <si>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</si>
  <si>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</si>
  <si>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</si>
  <si>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</si>
  <si>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</si>
  <si>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</si>
  <si>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</si>
  <si>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</si>
  <si>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</si>
  <si>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</si>
  <si>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</si>
  <si>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</si>
  <si>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</si>
  <si>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</si>
  <si>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</si>
  <si>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</si>
  <si>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</si>
  <si>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</si>
  <si>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</si>
  <si>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</si>
  <si>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</si>
  <si>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</si>
  <si>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</si>
  <si>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</si>
  <si>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</si>
  <si>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</si>
  <si>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</si>
  <si>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</si>
  <si>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</si>
  <si>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</si>
  <si>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</si>
  <si>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</si>
  <si>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</si>
  <si>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</si>
  <si>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</si>
  <si>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</si>
  <si>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</si>
  <si>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</si>
  <si>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</si>
  <si>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</si>
  <si>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</si>
  <si>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</si>
  <si>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</si>
  <si>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</si>
  <si>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</si>
  <si>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</si>
  <si>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</si>
  <si>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</si>
  <si>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</si>
  <si>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</si>
  <si>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</si>
  <si>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</si>
  <si>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</si>
  <si>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</si>
  <si>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</si>
  <si>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</si>
  <si>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</si>
  <si>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</si>
  <si>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</si>
  <si>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</si>
  <si>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</si>
  <si>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</si>
  <si>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</si>
  <si>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</si>
  <si>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</si>
  <si>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</si>
  <si>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</si>
  <si>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</si>
  <si>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</si>
  <si>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</si>
  <si>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</si>
  <si>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</si>
  <si>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</si>
  <si>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</si>
  <si>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</si>
  <si>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</si>
  <si>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</si>
  <si>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</si>
  <si>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</si>
  <si>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</si>
  <si>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</si>
  <si>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</si>
  <si>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</si>
  <si>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</si>
  <si>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</si>
  <si>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</si>
  <si>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</si>
  <si>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</si>
  <si>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</si>
  <si>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</si>
  <si>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</si>
  <si>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</si>
  <si>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</si>
  <si>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</si>
  <si>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</si>
  <si>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</si>
  <si>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</si>
  <si>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</si>
  <si>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</si>
  <si>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</si>
  <si>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</si>
  <si>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</si>
  <si>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</si>
  <si>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</si>
  <si>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</si>
  <si>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</si>
  <si>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</si>
  <si>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</si>
  <si>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</si>
  <si>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</si>
  <si>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</si>
  <si>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</si>
  <si>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</si>
  <si>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</si>
  <si>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</si>
  <si>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</si>
  <si>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</si>
  <si>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</si>
  <si>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</si>
  <si>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</si>
  <si>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</si>
  <si>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</si>
  <si>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</si>
  <si>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</si>
  <si>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</si>
  <si>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</si>
  <si>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</si>
  <si>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</si>
  <si>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</si>
  <si>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</si>
  <si>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</si>
  <si>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</si>
  <si>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</si>
  <si>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</si>
  <si>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</si>
  <si>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</si>
  <si>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</si>
  <si>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</si>
  <si>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</si>
  <si>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</si>
  <si>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</si>
  <si>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</si>
  <si>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</si>
  <si>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</si>
  <si>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</si>
  <si>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</si>
  <si>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</si>
  <si>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</si>
  <si>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</si>
  <si>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</si>
  <si>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</si>
  <si>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</si>
  <si>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</si>
  <si>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</si>
  <si>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</si>
  <si>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</si>
  <si>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</si>
  <si>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</si>
  <si>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</si>
  <si>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</si>
  <si>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</si>
  <si>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</si>
  <si>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</si>
  <si>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</si>
  <si>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</si>
  <si>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</si>
  <si>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</si>
  <si>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</si>
  <si>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</si>
  <si>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</si>
  <si>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</si>
  <si>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</si>
  <si>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</si>
  <si>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</si>
  <si>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</si>
  <si>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</si>
  <si>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</si>
  <si>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</si>
  <si>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</si>
  <si>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</si>
  <si>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</si>
  <si>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</si>
  <si>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</si>
  <si>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</si>
  <si>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</si>
  <si>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</si>
  <si>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</si>
  <si>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</si>
  <si>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</si>
  <si>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</si>
  <si>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</si>
  <si>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</si>
  <si>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</si>
  <si>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</si>
  <si>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</si>
  <si>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</si>
  <si>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</si>
  <si>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</si>
  <si>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</si>
  <si>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</si>
  <si>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</si>
  <si>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</si>
  <si>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</si>
  <si>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</si>
  <si>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</si>
  <si>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</si>
  <si>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</si>
  <si>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</si>
  <si>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</si>
  <si>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</si>
  <si>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</si>
  <si>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</si>
  <si>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</si>
  <si>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</si>
  <si>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</si>
  <si>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</si>
  <si>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</si>
  <si>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</si>
  <si>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</si>
  <si>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</si>
  <si>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</si>
  <si>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</si>
  <si>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</si>
  <si>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</si>
  <si>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</si>
  <si>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</si>
  <si>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</si>
  <si>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</si>
  <si>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</si>
  <si>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</si>
  <si>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</si>
  <si>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</si>
  <si>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</si>
  <si>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</si>
  <si>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</si>
  <si>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</si>
  <si>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</si>
  <si>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</si>
  <si>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</si>
  <si>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</si>
  <si>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</si>
  <si>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</si>
  <si>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</si>
  <si>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</si>
  <si>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</si>
  <si>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</si>
  <si>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</si>
  <si>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</si>
  <si>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</si>
  <si>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</si>
  <si>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</si>
  <si>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</si>
  <si>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</si>
  <si>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</si>
  <si>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</si>
  <si>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</si>
  <si>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</si>
  <si>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</si>
  <si>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</si>
  <si>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</si>
  <si>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</si>
  <si>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</si>
  <si>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</si>
  <si>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</si>
  <si>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</si>
  <si>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</si>
  <si>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</si>
  <si>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</si>
  <si>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</si>
  <si>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</si>
  <si>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</si>
  <si>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</si>
  <si>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</si>
  <si>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</si>
  <si>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</si>
  <si>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</si>
  <si>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</si>
  <si>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</si>
  <si>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</si>
  <si>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</si>
  <si>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</si>
  <si>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</si>
  <si>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</si>
  <si>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</si>
  <si>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</si>
  <si>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</si>
  <si>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</si>
  <si>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</si>
  <si>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</si>
  <si>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</si>
  <si>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</si>
  <si>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</si>
  <si>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</si>
  <si>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</si>
  <si>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</si>
  <si>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</si>
  <si>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</si>
  <si>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</si>
  <si>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</si>
  <si>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</si>
  <si>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</si>
  <si>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</si>
  <si>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</si>
  <si>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</si>
  <si>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</si>
  <si>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</si>
  <si>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</si>
  <si>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</si>
  <si>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</si>
  <si>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</si>
  <si>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</si>
  <si>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</si>
  <si>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</si>
  <si>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</si>
  <si>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</si>
  <si>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</si>
  <si>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</si>
  <si>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</si>
  <si>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</si>
  <si>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</si>
  <si>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</si>
  <si>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</si>
  <si>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</si>
  <si>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</si>
  <si>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</si>
  <si>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</si>
  <si>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</si>
  <si>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</si>
  <si>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</si>
  <si>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</si>
  <si>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</si>
  <si>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</si>
  <si>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</si>
  <si>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</si>
  <si>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</si>
  <si>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</si>
  <si>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</si>
  <si>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</si>
  <si>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</si>
  <si>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</si>
  <si>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</si>
  <si>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</si>
  <si>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</si>
  <si>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</si>
  <si>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</si>
  <si>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</si>
  <si>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</si>
  <si>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</si>
  <si>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</si>
  <si>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</si>
  <si>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</si>
  <si>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</si>
  <si>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</si>
  <si>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</si>
  <si>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</si>
  <si>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</si>
  <si>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</si>
  <si>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</si>
  <si>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</si>
  <si>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</si>
  <si>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</si>
  <si>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</si>
  <si>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</si>
  <si>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</si>
  <si>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</si>
  <si>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</si>
  <si>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</si>
  <si>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</si>
  <si>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</si>
  <si>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</si>
  <si>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</si>
  <si>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</si>
  <si>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</si>
  <si>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</si>
  <si>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</si>
  <si>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</si>
  <si>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</si>
  <si>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</si>
  <si>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</si>
  <si>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</si>
  <si>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</si>
  <si>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</si>
  <si>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</si>
  <si>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</si>
  <si>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</si>
  <si>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</si>
  <si>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</si>
  <si>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</si>
  <si>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</si>
  <si>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</si>
  <si>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</si>
  <si>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</si>
  <si>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</si>
  <si>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</si>
  <si>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</si>
  <si>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</si>
  <si>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</si>
  <si>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</si>
  <si>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</si>
  <si>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</si>
  <si>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</si>
  <si>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</si>
  <si>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</si>
  <si>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</si>
  <si>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</si>
  <si>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</si>
  <si>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</si>
  <si>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</si>
  <si>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</si>
  <si>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</si>
  <si>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</si>
  <si>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</si>
  <si>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</si>
  <si>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</si>
  <si>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</si>
  <si>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</si>
  <si>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</si>
  <si>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</si>
  <si>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</si>
  <si>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</si>
  <si>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</si>
  <si>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</si>
  <si>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</si>
  <si>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</si>
  <si>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</si>
  <si>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</si>
  <si>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</si>
  <si>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</si>
  <si>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</si>
  <si>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</si>
  <si>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</si>
  <si>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</si>
  <si>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</si>
  <si>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</si>
  <si>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</si>
  <si>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</si>
  <si>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</si>
  <si>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</si>
  <si>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</si>
  <si>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</si>
  <si>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</si>
  <si>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</si>
  <si>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</si>
  <si>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</si>
  <si>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</si>
  <si>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</si>
  <si>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</si>
  <si>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</si>
  <si>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</si>
  <si>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</si>
  <si>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</si>
  <si>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</si>
  <si>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</si>
  <si>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</si>
  <si>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</si>
  <si>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</si>
  <si>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</si>
  <si>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</si>
  <si>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</si>
  <si>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</si>
  <si>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</si>
  <si>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</si>
  <si>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</si>
  <si>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</si>
  <si>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</si>
  <si>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</si>
  <si>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</si>
  <si>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</si>
  <si>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</si>
  <si>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</si>
  <si>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</si>
  <si>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</si>
  <si>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</si>
  <si>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</si>
  <si>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</si>
  <si>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</si>
  <si>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</si>
  <si>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</si>
  <si>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</si>
  <si>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</si>
  <si>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</si>
  <si>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</si>
  <si>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</si>
  <si>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</si>
  <si>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</si>
  <si>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</si>
  <si>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</si>
  <si>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</si>
  <si>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</si>
  <si>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</si>
  <si>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</si>
  <si>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</si>
  <si>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</si>
  <si>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</si>
  <si>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</si>
  <si>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</si>
  <si>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</si>
  <si>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</si>
  <si>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</si>
  <si>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</si>
  <si>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</si>
  <si>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</si>
  <si>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</si>
  <si>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</si>
  <si>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</si>
  <si>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</si>
  <si>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</si>
  <si>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</si>
  <si>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</si>
  <si>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</si>
  <si>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</si>
  <si>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</si>
  <si>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</si>
  <si>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</si>
  <si>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</si>
  <si>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</si>
  <si>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</si>
  <si>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</si>
  <si>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</si>
  <si>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</si>
  <si>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</si>
  <si>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</si>
  <si>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</si>
  <si>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</si>
  <si>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</si>
  <si>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</si>
  <si>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</si>
  <si>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</si>
  <si>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</si>
  <si>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</si>
  <si>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</si>
  <si>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</si>
  <si>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</si>
  <si>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</si>
  <si>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</si>
  <si>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</si>
  <si>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</si>
  <si>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</si>
  <si>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</si>
  <si>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</si>
  <si>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</si>
  <si>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</si>
  <si>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</si>
  <si>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</si>
  <si>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</si>
  <si>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</si>
  <si>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</si>
  <si>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</si>
  <si>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</si>
  <si>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</si>
  <si>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</si>
  <si>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</si>
  <si>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</si>
  <si>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</si>
  <si>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</si>
  <si>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</si>
  <si>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</si>
  <si>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</si>
  <si>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</si>
  <si>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</si>
  <si>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</si>
  <si>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</si>
  <si>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</si>
  <si>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</si>
  <si>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</si>
  <si>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</si>
  <si>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</si>
  <si>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</si>
  <si>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</si>
  <si>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</si>
  <si>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</si>
  <si>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</si>
  <si>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</si>
  <si>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</si>
  <si>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</si>
  <si>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</si>
  <si>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</si>
  <si>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</si>
  <si>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</si>
  <si>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</si>
  <si>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</si>
  <si>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</si>
  <si>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</si>
  <si>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</si>
  <si>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</si>
  <si>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</si>
  <si>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</si>
  <si>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</si>
  <si>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</si>
  <si>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</si>
  <si>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</si>
  <si>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</si>
  <si>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</si>
  <si>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</si>
  <si>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</si>
  <si>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</si>
  <si>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</si>
  <si>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</si>
  <si>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</si>
  <si>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</si>
  <si>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</si>
  <si>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</si>
  <si>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</si>
  <si>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</si>
  <si>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</si>
  <si>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</si>
  <si>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</si>
  <si>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</si>
  <si>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</si>
  <si>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</si>
  <si>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</si>
  <si>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</si>
  <si>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</si>
  <si>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</si>
  <si>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</si>
  <si>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</si>
  <si>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</si>
  <si>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</si>
  <si>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</si>
  <si>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</si>
  <si>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</si>
  <si>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</si>
  <si>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</si>
  <si>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</si>
  <si>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</si>
  <si>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</si>
  <si>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</si>
  <si>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</si>
  <si>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</si>
  <si>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</si>
  <si>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</si>
  <si>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</si>
  <si>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</si>
  <si>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</si>
  <si>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</si>
  <si>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</si>
  <si>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</si>
  <si>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</si>
  <si>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</si>
  <si>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</si>
  <si>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</si>
  <si>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</si>
  <si>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</si>
  <si>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</si>
  <si>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</si>
  <si>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</si>
  <si>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</si>
  <si>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</si>
  <si>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</si>
  <si>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</si>
  <si>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</si>
  <si>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</si>
  <si>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</si>
  <si>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</si>
  <si>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</si>
  <si>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</si>
  <si>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</si>
  <si>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</si>
  <si>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</si>
  <si>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</si>
  <si>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</si>
  <si>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</si>
  <si>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</si>
  <si>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</si>
  <si>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</si>
  <si>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</si>
  <si>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</si>
  <si>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</si>
  <si>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</si>
  <si>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</si>
  <si>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</si>
  <si>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</si>
  <si>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</si>
  <si>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</si>
  <si>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</si>
  <si>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</si>
  <si>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</si>
  <si>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</si>
  <si>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</si>
  <si>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</si>
  <si>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</si>
  <si>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</si>
  <si>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</si>
  <si>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</si>
  <si>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</si>
  <si>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</si>
  <si>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</si>
  <si>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</si>
  <si>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</si>
  <si>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</si>
  <si>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</si>
  <si>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</si>
  <si>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</si>
  <si>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</si>
  <si>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</si>
  <si>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</si>
  <si>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</si>
  <si>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</si>
  <si>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</si>
  <si>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</si>
  <si>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</si>
  <si>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</si>
  <si>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</si>
  <si>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</si>
  <si>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</si>
  <si>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</si>
  <si>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</si>
  <si>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</si>
  <si>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</si>
  <si>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</si>
  <si>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</si>
  <si>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</si>
  <si>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</si>
  <si>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</si>
  <si>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</si>
  <si>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</si>
  <si>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</si>
  <si>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</si>
  <si>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</si>
  <si>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</si>
  <si>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</si>
  <si>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</si>
  <si>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</si>
  <si>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</si>
  <si>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</si>
  <si>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</si>
  <si>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</si>
  <si>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</si>
  <si>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</si>
  <si>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</si>
  <si>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</si>
  <si>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</si>
  <si>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</si>
  <si>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</si>
  <si>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</si>
  <si>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</si>
  <si>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</si>
  <si>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</si>
  <si>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</si>
  <si>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</si>
  <si>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</si>
  <si>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</si>
  <si>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</si>
  <si>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</si>
  <si>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</si>
  <si>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</si>
  <si>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</si>
  <si>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</si>
  <si>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</si>
  <si>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</si>
  <si>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</si>
  <si>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</si>
  <si>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</si>
  <si>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</si>
  <si>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</si>
  <si>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</si>
  <si>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</si>
  <si>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</si>
  <si>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</si>
  <si>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</si>
  <si>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</si>
  <si>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</si>
  <si>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</si>
  <si>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</si>
  <si>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</si>
  <si>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</si>
  <si>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</si>
  <si>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</si>
  <si>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</si>
  <si>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</si>
  <si>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</si>
  <si>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</si>
  <si>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</si>
  <si>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</si>
  <si>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</si>
  <si>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</si>
  <si>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</si>
  <si>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</si>
  <si>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</si>
  <si>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</si>
  <si>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</si>
  <si>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</si>
  <si>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</si>
  <si>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</si>
  <si>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</si>
  <si>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</si>
  <si>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</si>
  <si>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</si>
  <si>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</si>
  <si>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</si>
  <si>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</si>
  <si>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</si>
  <si>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</si>
  <si>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</si>
  <si>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</si>
  <si>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</si>
  <si>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</si>
  <si>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</si>
  <si>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</si>
  <si>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</si>
  <si>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</si>
  <si>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</si>
  <si>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</si>
  <si>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</si>
  <si>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</si>
  <si>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</si>
  <si>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</si>
  <si>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</si>
  <si>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</si>
  <si>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</si>
  <si>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</si>
  <si>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</si>
  <si>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</si>
  <si>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</si>
  <si>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</si>
  <si>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</si>
  <si>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</si>
  <si>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</si>
  <si>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</si>
  <si>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</si>
  <si>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</si>
  <si>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</si>
  <si>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</si>
  <si>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</si>
  <si>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</si>
  <si>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</si>
  <si>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</si>
  <si>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</si>
  <si>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</si>
  <si>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</si>
  <si>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</si>
  <si>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</si>
  <si>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</si>
  <si>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</si>
  <si>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</si>
  <si>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</si>
  <si>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</si>
  <si>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</si>
  <si>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</si>
  <si>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</si>
  <si>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</si>
  <si>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</si>
  <si>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</si>
  <si>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</si>
  <si>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</si>
  <si>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</si>
  <si>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</si>
  <si>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</si>
  <si>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</si>
  <si>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</si>
  <si>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</si>
  <si>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</si>
  <si>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</si>
  <si>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</si>
  <si>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</si>
  <si>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</si>
  <si>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</si>
  <si>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</si>
  <si>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</si>
  <si>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</si>
  <si>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</si>
  <si>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</si>
  <si>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</si>
  <si>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</si>
  <si>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</si>
  <si>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</si>
  <si>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</si>
  <si>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</si>
  <si>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</si>
  <si>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</si>
  <si>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</si>
  <si>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</si>
  <si>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</si>
  <si>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</si>
  <si>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</si>
  <si>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</si>
  <si>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</si>
  <si>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</si>
  <si>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</si>
  <si>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</si>
  <si>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</si>
  <si>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</si>
  <si>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</si>
  <si>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</si>
  <si>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</si>
  <si>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</si>
  <si>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</si>
  <si>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</si>
  <si>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</si>
  <si>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</si>
  <si>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</si>
  <si>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</si>
  <si>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</si>
  <si>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</si>
  <si>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</si>
  <si>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</si>
  <si>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</si>
  <si>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</si>
  <si>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</si>
  <si>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</si>
  <si>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</si>
  <si>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</si>
  <si>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</si>
  <si>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</si>
  <si>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</si>
  <si>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</si>
  <si>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</si>
  <si>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</si>
  <si>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</si>
  <si>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</si>
  <si>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</si>
  <si>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</si>
  <si>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</si>
  <si>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</si>
  <si>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</si>
  <si>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</si>
  <si>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</si>
  <si>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</si>
  <si>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</si>
  <si>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</si>
  <si>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</si>
  <si>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</si>
  <si>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</si>
  <si>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</si>
  <si>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</si>
  <si>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</si>
  <si>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</si>
  <si>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</si>
  <si>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</si>
  <si>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</si>
  <si>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</si>
  <si>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</si>
  <si>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</si>
  <si>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</si>
  <si>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</si>
  <si>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</si>
  <si>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</si>
  <si>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</si>
  <si>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</si>
  <si>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</si>
  <si>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</si>
  <si>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</si>
  <si>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</si>
  <si>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</si>
  <si>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</si>
  <si>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</si>
  <si>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</si>
  <si>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</si>
  <si>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</si>
  <si>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</si>
  <si>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</si>
  <si>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</si>
  <si>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</si>
  <si>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</si>
  <si>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</si>
  <si>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</si>
  <si>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</si>
  <si>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</si>
  <si>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</si>
  <si>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</si>
  <si>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</si>
  <si>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</si>
  <si>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</si>
  <si>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</si>
  <si>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</si>
  <si>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</si>
  <si>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</si>
  <si>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</si>
  <si>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</si>
  <si>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</si>
  <si>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</si>
  <si>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</si>
  <si>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</si>
  <si>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</si>
  <si>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</si>
  <si>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</si>
  <si>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</si>
  <si>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</si>
  <si>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</si>
  <si>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</si>
  <si>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</si>
  <si>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</si>
  <si>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</si>
  <si>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</si>
  <si>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</si>
  <si>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</si>
  <si>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</si>
  <si>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</si>
  <si>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</si>
  <si>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</si>
  <si>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</si>
  <si>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</si>
  <si>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</si>
  <si>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</si>
  <si>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</si>
  <si>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</si>
  <si>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</si>
  <si>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</si>
  <si>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</si>
  <si>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</si>
  <si>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</si>
  <si>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</si>
  <si>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</si>
  <si>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</si>
  <si>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</si>
  <si>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</si>
  <si>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</si>
  <si>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</si>
  <si>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</si>
  <si>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</si>
  <si>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</si>
  <si>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</si>
  <si>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</si>
  <si>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</si>
  <si>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</si>
  <si>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</si>
  <si>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</si>
  <si>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</si>
  <si>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</si>
  <si>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</si>
  <si>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</si>
  <si>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</si>
  <si>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</si>
  <si>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</si>
  <si>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</si>
  <si>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</si>
  <si>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</si>
  <si>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</si>
  <si>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</si>
  <si>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</si>
  <si>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</si>
  <si>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</si>
  <si>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</si>
  <si>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</si>
  <si>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</si>
  <si>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</si>
  <si>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</si>
  <si>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</si>
  <si>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</si>
  <si>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</si>
  <si>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</si>
  <si>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</si>
  <si>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</si>
  <si>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</si>
  <si>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</si>
  <si>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</si>
  <si>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</si>
  <si>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</si>
  <si>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</si>
  <si>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</si>
  <si>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</si>
  <si>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</si>
  <si>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</si>
  <si>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</si>
  <si>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</si>
  <si>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</si>
  <si>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</si>
  <si>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</si>
  <si>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</si>
  <si>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</si>
  <si>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</si>
  <si>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</si>
  <si>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</si>
  <si>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</si>
  <si>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</si>
  <si>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</si>
  <si>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</si>
  <si>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</si>
  <si>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</si>
  <si>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</si>
  <si>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</si>
  <si>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</si>
  <si>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</si>
  <si>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</si>
  <si>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</si>
  <si>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</si>
  <si>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</si>
  <si>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</si>
  <si>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</si>
  <si>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</si>
  <si>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</si>
  <si>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</si>
  <si>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</si>
  <si>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</si>
  <si>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</si>
  <si>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</si>
  <si>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</si>
  <si>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</si>
  <si>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</si>
  <si>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</si>
  <si>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</si>
  <si>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</si>
  <si>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</si>
  <si>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</si>
  <si>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</si>
  <si>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</si>
  <si>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</si>
  <si>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</si>
  <si>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</si>
  <si>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</si>
  <si>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</si>
  <si>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</si>
  <si>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</si>
  <si>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</si>
  <si>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</si>
  <si>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</si>
  <si>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</si>
  <si>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</si>
  <si>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</si>
  <si>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</si>
  <si>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</si>
  <si>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</si>
  <si>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</si>
  <si>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</si>
  <si>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</si>
  <si>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</si>
  <si>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</si>
  <si>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</si>
  <si>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</si>
  <si>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</si>
  <si>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</si>
  <si>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</si>
  <si>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</si>
  <si>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</si>
  <si>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</si>
  <si>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</si>
  <si>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</si>
  <si>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</si>
  <si>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</si>
  <si>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</si>
  <si>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</si>
  <si>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</si>
  <si>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</si>
  <si>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</si>
  <si>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</si>
  <si>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</si>
  <si>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</si>
  <si>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</si>
  <si>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</si>
  <si>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</si>
  <si>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</si>
  <si>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</si>
  <si>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</si>
  <si>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</si>
  <si>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</si>
  <si>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</si>
  <si>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</si>
  <si>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</si>
  <si>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</si>
  <si>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</si>
  <si>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</si>
  <si>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</si>
  <si>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</si>
  <si>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</si>
  <si>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</si>
  <si>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</si>
  <si>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</si>
  <si>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</si>
  <si>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</si>
  <si>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</si>
  <si>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</si>
  <si>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</si>
  <si>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</si>
  <si>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</si>
  <si>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</si>
  <si>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</si>
  <si>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</si>
  <si>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</si>
  <si>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</si>
  <si>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</si>
  <si>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</si>
  <si>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</si>
  <si>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</si>
  <si>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</si>
  <si>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</si>
  <si>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</si>
  <si>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</si>
  <si>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</si>
  <si>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</si>
  <si>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</si>
  <si>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</si>
  <si>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</si>
  <si>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</si>
  <si>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</si>
  <si>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</si>
  <si>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</si>
  <si>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</si>
  <si>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</si>
  <si>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</si>
  <si>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</si>
  <si>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</si>
  <si>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</si>
  <si>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</si>
  <si>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</si>
  <si>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</si>
  <si>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</si>
  <si>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</si>
  <si>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</si>
  <si>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</si>
  <si>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</si>
  <si>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</si>
  <si>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</si>
  <si>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</si>
  <si>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</si>
  <si>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</si>
  <si>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</si>
  <si>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</si>
  <si>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</si>
  <si>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</si>
  <si>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</si>
  <si>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</si>
  <si>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</si>
  <si>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</si>
  <si>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</si>
  <si>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</si>
  <si>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</si>
  <si>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</si>
  <si>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</si>
  <si>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</si>
  <si>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</si>
  <si>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</si>
  <si>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</si>
  <si>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</si>
  <si>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</si>
  <si>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</si>
  <si>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</si>
  <si>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</si>
  <si>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</si>
  <si>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</si>
  <si>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</si>
  <si>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</si>
  <si>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</si>
  <si>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</si>
  <si>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</si>
  <si>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</si>
  <si>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</si>
  <si>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</si>
  <si>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</si>
  <si>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</si>
  <si>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</si>
  <si>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</si>
  <si>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</si>
  <si>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</si>
  <si>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</si>
  <si>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</si>
  <si>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</si>
  <si>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</si>
  <si>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</si>
  <si>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</si>
  <si>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</si>
  <si>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</si>
  <si>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</si>
  <si>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</si>
  <si>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</si>
  <si>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</si>
  <si>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</si>
  <si>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</si>
  <si>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</si>
  <si>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</si>
  <si>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</si>
  <si>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</si>
  <si>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</si>
  <si>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</si>
  <si>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</si>
  <si>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</si>
  <si>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</si>
  <si>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</si>
  <si>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</si>
  <si>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</si>
  <si>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</si>
  <si>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</si>
  <si>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</si>
  <si>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</si>
  <si>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</si>
  <si>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</si>
  <si>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</si>
  <si>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</si>
  <si>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</si>
  <si>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</si>
  <si>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</si>
  <si>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</si>
  <si>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</si>
  <si>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</si>
  <si>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</si>
  <si>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</si>
  <si>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</si>
  <si>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</si>
  <si>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</si>
  <si>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</si>
  <si>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</si>
  <si>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</si>
  <si>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</si>
  <si>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</si>
  <si>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</si>
  <si>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</si>
  <si>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</si>
  <si>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</si>
  <si>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</si>
  <si>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</si>
  <si>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</si>
  <si>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</si>
  <si>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</si>
  <si>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</si>
  <si>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</si>
  <si>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</si>
  <si>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</si>
  <si>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</si>
  <si>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</si>
  <si>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</si>
  <si>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</si>
  <si>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</si>
  <si>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</si>
  <si>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</si>
  <si>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</si>
  <si>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</si>
  <si>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</si>
  <si>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</si>
  <si>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</si>
  <si>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</si>
  <si>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</si>
  <si>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</si>
  <si>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</si>
  <si>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</si>
  <si>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</si>
  <si>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</si>
  <si>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</si>
  <si>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</si>
  <si>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</si>
  <si>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</si>
  <si>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</si>
  <si>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</si>
  <si>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</si>
  <si>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</si>
  <si>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</si>
  <si>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</si>
  <si>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</si>
  <si>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</si>
  <si>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</si>
  <si>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</si>
  <si>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</si>
  <si>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</si>
  <si>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</si>
  <si>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</si>
  <si>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</si>
  <si>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</si>
  <si>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</si>
  <si>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</si>
  <si>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</si>
  <si>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</si>
  <si>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</si>
  <si>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</si>
  <si>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</si>
  <si>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</si>
  <si>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</si>
  <si>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</si>
  <si>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</si>
  <si>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</si>
  <si>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</si>
  <si>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</si>
  <si>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</si>
  <si>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</si>
  <si>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</si>
  <si>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</si>
  <si>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</si>
  <si>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</si>
  <si>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</si>
  <si>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</si>
  <si>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</si>
  <si>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</si>
  <si>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</si>
  <si>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</si>
  <si>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</si>
  <si>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</si>
  <si>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</si>
  <si>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</si>
  <si>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</si>
  <si>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</si>
  <si>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</si>
  <si>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</si>
  <si>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</si>
  <si>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</si>
  <si>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</si>
  <si>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</si>
  <si>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</si>
  <si>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</si>
  <si>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</si>
  <si>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</si>
  <si>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</si>
  <si>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</si>
  <si>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</si>
  <si>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</si>
  <si>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</si>
  <si>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</si>
  <si>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</si>
  <si>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</si>
  <si>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</si>
  <si>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</si>
  <si>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</si>
  <si>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</si>
  <si>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</si>
  <si>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</si>
  <si>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</si>
  <si>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</si>
  <si>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</si>
  <si>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</si>
  <si>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</si>
  <si>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</si>
  <si>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</si>
  <si>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</si>
  <si>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</si>
  <si>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</si>
  <si>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</si>
  <si>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</si>
  <si>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</si>
  <si>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</si>
  <si>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</si>
  <si>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</si>
  <si>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</si>
  <si>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</si>
  <si>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</si>
  <si>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</si>
  <si>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</si>
  <si>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</si>
  <si>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</si>
  <si>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</si>
  <si>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</si>
  <si>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</si>
  <si>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</si>
  <si>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</si>
  <si>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</si>
  <si>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</si>
  <si>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</si>
  <si>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</si>
  <si>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</si>
  <si>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</si>
  <si>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</si>
  <si>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</si>
  <si>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</si>
  <si>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</si>
  <si>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</si>
  <si>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</si>
  <si>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</si>
  <si>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</si>
  <si>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</si>
  <si>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</si>
  <si>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</si>
  <si>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</si>
  <si>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</si>
  <si>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</si>
  <si>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</si>
  <si>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</si>
  <si>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</si>
  <si>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</si>
  <si>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</si>
  <si>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</si>
  <si>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</si>
  <si>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</si>
  <si>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</si>
  <si>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</si>
  <si>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</si>
  <si>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</si>
  <si>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</si>
  <si>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</si>
  <si>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</si>
  <si>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</si>
  <si>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</si>
  <si>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</si>
  <si>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</si>
  <si>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</si>
  <si>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</si>
  <si>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</si>
  <si>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</si>
  <si>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</si>
  <si>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</si>
  <si>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</si>
  <si>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</si>
  <si>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</si>
  <si>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</si>
  <si>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</si>
  <si>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</si>
  <si>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</si>
  <si>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</si>
  <si>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</si>
  <si>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</si>
  <si>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</si>
  <si>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</si>
  <si>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</si>
  <si>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</si>
  <si>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</si>
  <si>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</si>
  <si>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</si>
  <si>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</si>
  <si>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</si>
  <si>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</si>
  <si>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</si>
  <si>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</si>
  <si>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</si>
  <si>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</si>
  <si>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</si>
  <si>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</si>
  <si>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</si>
  <si>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</si>
  <si>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</si>
  <si>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</si>
  <si>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</si>
  <si>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</si>
  <si>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</si>
  <si>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</si>
  <si>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</si>
  <si>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</si>
  <si>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</si>
  <si>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</si>
  <si>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</si>
  <si>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</si>
  <si>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</si>
  <si>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</si>
  <si>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</si>
  <si>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</si>
  <si>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</si>
  <si>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</si>
  <si>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</si>
  <si>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</si>
  <si>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</si>
  <si>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</si>
  <si>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</si>
  <si>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</si>
  <si>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</si>
  <si>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</si>
  <si>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</si>
  <si>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</si>
  <si>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</si>
  <si>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</si>
  <si>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</si>
  <si>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</si>
  <si>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</si>
  <si>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</si>
  <si>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</si>
  <si>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</si>
  <si>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</si>
  <si>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</si>
  <si>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</si>
  <si>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</si>
  <si>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</si>
  <si>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</si>
  <si>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</si>
  <si>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</si>
  <si>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</si>
  <si>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</si>
  <si>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</si>
  <si>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</si>
  <si>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</si>
  <si>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</si>
  <si>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</si>
  <si>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</si>
  <si>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</si>
  <si>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</si>
  <si>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</si>
  <si>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</si>
  <si>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</si>
  <si>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</si>
  <si>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</si>
  <si>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</si>
  <si>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</si>
  <si>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</si>
  <si>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</si>
  <si>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</si>
  <si>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</si>
  <si>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</si>
  <si>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</si>
  <si>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</si>
  <si>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</si>
  <si>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</si>
  <si>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</si>
  <si>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</si>
  <si>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</si>
  <si>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</si>
  <si>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</si>
  <si>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</si>
  <si>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</si>
  <si>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</si>
  <si>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</si>
  <si>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</si>
  <si>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</si>
  <si>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</si>
  <si>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</si>
  <si>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</si>
  <si>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</si>
  <si>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</si>
  <si>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</si>
  <si>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</si>
  <si>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</si>
  <si>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</si>
  <si>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</si>
  <si>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</si>
  <si>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</si>
  <si>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</si>
  <si>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</si>
  <si>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</si>
  <si>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</si>
  <si>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</si>
  <si>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</si>
  <si>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</si>
  <si>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</si>
  <si>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</si>
  <si>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</si>
  <si>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</si>
  <si>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</si>
  <si>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</si>
  <si>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</si>
  <si>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</si>
  <si>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</si>
  <si>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</si>
  <si>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</si>
  <si>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</si>
  <si>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</si>
  <si>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</si>
  <si>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</si>
  <si>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</si>
  <si>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</si>
  <si>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</si>
  <si>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</si>
  <si>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</si>
  <si>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</si>
  <si>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</si>
  <si>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</si>
  <si>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</si>
  <si>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</si>
  <si>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</si>
  <si>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</si>
  <si>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</si>
  <si>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</si>
  <si>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</si>
  <si>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</si>
  <si>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</si>
  <si>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</si>
  <si>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</si>
  <si>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</si>
  <si>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</si>
  <si>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</si>
  <si>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</si>
  <si>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</si>
  <si>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</si>
  <si>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</si>
  <si>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</si>
  <si>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</si>
  <si>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</si>
  <si>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</si>
  <si>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</si>
  <si>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</si>
  <si>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</si>
  <si>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</si>
  <si>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</si>
  <si>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</si>
  <si>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</si>
  <si>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</si>
  <si>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</si>
  <si>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</si>
  <si>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</si>
  <si>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</si>
  <si>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</si>
  <si>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</si>
  <si>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</si>
  <si>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</si>
  <si>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</si>
  <si>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</si>
  <si>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</si>
  <si>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</si>
  <si>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</si>
  <si>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</si>
  <si>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</si>
  <si>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</si>
  <si>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</si>
  <si>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</si>
  <si>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</si>
  <si>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</si>
  <si>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</si>
  <si>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</si>
  <si>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</si>
  <si>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</si>
  <si>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</si>
  <si>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</si>
  <si>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</si>
  <si>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</si>
  <si>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</si>
  <si>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</si>
  <si>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</si>
  <si>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</si>
  <si>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</si>
  <si>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</si>
  <si>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</si>
  <si>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</si>
  <si>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</si>
  <si>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</si>
  <si>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</si>
  <si>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</si>
  <si>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</si>
  <si>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</si>
  <si>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</si>
  <si>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</si>
  <si>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</si>
  <si>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</si>
  <si>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</si>
  <si>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</si>
  <si>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</si>
  <si>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</si>
  <si>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</si>
  <si>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</si>
  <si>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</si>
  <si>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</si>
  <si>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</si>
  <si>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</si>
  <si>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</si>
  <si>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</si>
  <si>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</si>
  <si>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</si>
  <si>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</si>
  <si>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</si>
  <si>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</si>
  <si>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</si>
  <si>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</si>
  <si>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</si>
  <si>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</si>
  <si>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</si>
  <si>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</si>
  <si>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</si>
  <si>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</si>
  <si>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</si>
  <si>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</si>
  <si>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</si>
  <si>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</si>
  <si>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</si>
  <si>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</si>
  <si>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</si>
  <si>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</si>
  <si>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</si>
  <si>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</si>
  <si>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</si>
  <si>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</si>
  <si>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</si>
  <si>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</si>
  <si>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</si>
  <si>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</si>
  <si>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</si>
  <si>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</si>
  <si>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</si>
  <si>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</si>
  <si>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</si>
  <si>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</si>
  <si>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</si>
  <si>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</si>
  <si>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</si>
  <si>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</si>
  <si>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</si>
  <si>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</si>
  <si>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</si>
  <si>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</si>
  <si>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</si>
  <si>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</si>
  <si>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</si>
  <si>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</si>
  <si>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</si>
  <si>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</si>
  <si>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</si>
  <si>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</si>
  <si>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</si>
  <si>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</si>
  <si>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</si>
  <si>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</si>
  <si>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</si>
  <si>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</si>
  <si>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</si>
  <si>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</si>
  <si>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</si>
  <si>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</si>
  <si>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</si>
  <si>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</si>
  <si>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</si>
  <si>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</si>
  <si>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</si>
  <si>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</si>
  <si>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</si>
  <si>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</si>
  <si>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</si>
  <si>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</si>
  <si>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</si>
  <si>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</si>
  <si>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</si>
  <si>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</si>
  <si>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</si>
  <si>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</si>
  <si>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</si>
  <si>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</si>
  <si>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</si>
  <si>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</si>
  <si>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</si>
  <si>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</si>
  <si>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</si>
  <si>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</si>
  <si>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</si>
  <si>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</si>
  <si>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</si>
  <si>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</si>
  <si>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</si>
  <si>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</si>
  <si>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</si>
  <si>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</si>
  <si>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</si>
  <si>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</si>
  <si>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</si>
  <si>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</si>
  <si>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</si>
  <si>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</si>
  <si>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</si>
  <si>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</si>
  <si>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</si>
  <si>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</si>
  <si>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</si>
  <si>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</si>
  <si>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</si>
  <si>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</si>
  <si>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</si>
  <si>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</si>
  <si>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</si>
  <si>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</si>
  <si>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</si>
  <si>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</si>
  <si>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</si>
  <si>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</si>
  <si>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</si>
  <si>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</si>
  <si>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</si>
  <si>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</si>
  <si>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</si>
  <si>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</si>
  <si>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</si>
  <si>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</si>
  <si>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</si>
  <si>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</si>
  <si>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</si>
  <si>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</si>
  <si>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</si>
  <si>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</si>
  <si>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</si>
  <si>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</si>
  <si>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</si>
  <si>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</si>
  <si>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</si>
  <si>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</si>
  <si>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</si>
  <si>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</si>
  <si>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</si>
  <si>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</si>
  <si>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</si>
  <si>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</si>
  <si>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</si>
  <si>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</si>
  <si>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</si>
  <si>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</si>
  <si>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</si>
  <si>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</si>
  <si>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</si>
  <si>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</si>
  <si>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</si>
  <si>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</si>
  <si>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</si>
  <si>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</si>
  <si>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</si>
  <si>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</si>
  <si>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</si>
  <si>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</si>
  <si>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</si>
  <si>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</si>
  <si>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</si>
  <si>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</si>
  <si>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</si>
  <si>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</si>
  <si>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</si>
  <si>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</si>
  <si>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</si>
  <si>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</si>
  <si>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</si>
  <si>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</si>
  <si>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</si>
  <si>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</si>
  <si>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</si>
  <si>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</si>
  <si>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</si>
  <si>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</si>
  <si>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</si>
  <si>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</si>
  <si>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</si>
  <si>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</si>
  <si>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</si>
  <si>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</si>
  <si>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</si>
  <si>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</si>
  <si>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</si>
  <si>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</si>
  <si>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</si>
  <si>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</si>
  <si>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</si>
  <si>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</si>
  <si>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</si>
  <si>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</si>
  <si>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</si>
  <si>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</si>
  <si>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</si>
  <si>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</si>
  <si>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</si>
  <si>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</si>
  <si>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</si>
  <si>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</si>
  <si>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</si>
  <si>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</si>
  <si>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</si>
  <si>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</si>
  <si>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</si>
  <si>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</si>
  <si>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</si>
  <si>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</si>
  <si>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</si>
  <si>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</si>
  <si>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</si>
  <si>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</si>
  <si>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</si>
  <si>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</si>
  <si>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</si>
  <si>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</si>
  <si>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</si>
  <si>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</si>
  <si>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</si>
  <si>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</si>
  <si>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</si>
  <si>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</si>
  <si>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</si>
  <si>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</si>
  <si>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</si>
  <si>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</si>
  <si>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</si>
  <si>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</si>
  <si>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</si>
  <si>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</si>
  <si>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</si>
  <si>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</si>
  <si>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</si>
  <si>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</si>
  <si>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</si>
  <si>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</si>
  <si>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</si>
  <si>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</si>
  <si>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</si>
  <si>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</si>
  <si>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</si>
  <si>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</si>
  <si>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</si>
  <si>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</si>
  <si>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</si>
  <si>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</si>
  <si>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</si>
  <si>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</si>
  <si>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</si>
  <si>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</si>
  <si>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</si>
  <si>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</si>
  <si>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</si>
  <si>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</si>
  <si>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</si>
  <si>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</si>
  <si>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</si>
  <si>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</si>
  <si>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</si>
  <si>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</si>
  <si>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</si>
  <si>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</si>
  <si>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</si>
  <si>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</si>
  <si>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</si>
  <si>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</si>
  <si>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</si>
  <si>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</si>
  <si>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</si>
  <si>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</si>
  <si>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</si>
  <si>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</si>
  <si>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</si>
  <si>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</si>
  <si>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</si>
  <si>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</si>
  <si>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</si>
  <si>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</si>
  <si>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</si>
  <si>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</si>
  <si>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</si>
  <si>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</si>
  <si>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</si>
  <si>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</si>
  <si>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</si>
  <si>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</si>
  <si>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</si>
  <si>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</si>
  <si>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</si>
  <si>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</si>
  <si>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</si>
  <si>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</si>
  <si>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</si>
  <si>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</si>
  <si>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</si>
  <si>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</si>
  <si>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</si>
  <si>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</si>
  <si>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</si>
  <si>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</si>
  <si>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</si>
  <si>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</si>
  <si>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</si>
  <si>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</si>
  <si>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</si>
  <si>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</si>
  <si>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</si>
  <si>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</si>
  <si>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</si>
  <si>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</si>
  <si>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</si>
  <si>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</si>
  <si>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</si>
  <si>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</si>
  <si>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</si>
  <si>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</si>
  <si>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</si>
  <si>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</si>
  <si>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</si>
  <si>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</si>
  <si>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</si>
  <si>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</si>
  <si>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</si>
  <si>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</si>
  <si>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</si>
  <si>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</si>
  <si>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</si>
  <si>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</si>
  <si>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</si>
  <si>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</si>
  <si>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</si>
  <si>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</si>
  <si>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</si>
  <si>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</si>
  <si>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</si>
  <si>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</si>
  <si>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</si>
  <si>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</si>
  <si>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</si>
  <si>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</si>
  <si>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</si>
  <si>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</si>
  <si>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</si>
  <si>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</si>
  <si>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</si>
  <si>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</si>
  <si>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</si>
  <si>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</si>
  <si>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</si>
  <si>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</si>
  <si>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</si>
  <si>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</si>
  <si>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</si>
  <si>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</si>
  <si>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</si>
  <si>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</si>
  <si>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</si>
  <si>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</si>
  <si>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</si>
  <si>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</si>
  <si>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</si>
  <si>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</si>
  <si>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</si>
  <si>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</si>
  <si>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</si>
  <si>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</si>
  <si>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</si>
  <si>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</si>
  <si>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</si>
  <si>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</si>
  <si>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</si>
  <si>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</si>
  <si>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</si>
  <si>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</si>
  <si>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</si>
  <si>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</si>
  <si>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</si>
  <si>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</si>
  <si>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</si>
  <si>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</si>
  <si>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</si>
  <si>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</si>
  <si>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</si>
  <si>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</si>
  <si>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</si>
  <si>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</si>
  <si>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</si>
  <si>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</si>
  <si>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</si>
  <si>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</si>
  <si>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</si>
  <si>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</si>
  <si>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</si>
  <si>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</si>
  <si>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</si>
  <si>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</si>
  <si>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</si>
  <si>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</si>
  <si>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</si>
  <si>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</si>
  <si>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</si>
  <si>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</si>
  <si>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</si>
  <si>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</si>
  <si>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</si>
  <si>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</si>
  <si>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</si>
  <si>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</si>
  <si>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</si>
  <si>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</si>
  <si>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</si>
  <si>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</si>
  <si>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</si>
  <si>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</si>
  <si>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</si>
  <si>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</si>
  <si>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</si>
  <si>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</si>
  <si>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</si>
  <si>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</si>
  <si>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</si>
  <si>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</si>
  <si>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</si>
  <si>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</si>
  <si>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</si>
  <si>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</si>
  <si>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</si>
  <si>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</si>
  <si>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</si>
  <si>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</si>
  <si>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</si>
  <si>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</si>
  <si>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</si>
  <si>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</si>
  <si>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</si>
  <si>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</si>
  <si>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</si>
  <si>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</si>
  <si>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</si>
  <si>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</si>
  <si>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</si>
  <si>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</si>
  <si>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</si>
  <si>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</si>
  <si>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</si>
  <si>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</si>
  <si>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</si>
  <si>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</si>
  <si>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</si>
  <si>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</si>
  <si>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</si>
  <si>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</si>
  <si>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</si>
  <si>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</si>
  <si>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</si>
  <si>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</si>
  <si>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</si>
  <si>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</si>
  <si>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</si>
  <si>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</si>
  <si>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</si>
  <si>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</si>
  <si>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</si>
  <si>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</si>
  <si>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</si>
  <si>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</si>
  <si>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</si>
  <si>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</si>
  <si>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</si>
  <si>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</si>
  <si>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</si>
  <si>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</si>
  <si>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</si>
  <si>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</si>
  <si>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</si>
  <si>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</si>
  <si>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</si>
  <si>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</si>
  <si>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</si>
  <si>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</si>
  <si>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</si>
  <si>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</si>
  <si>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</si>
  <si>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</si>
  <si>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</si>
  <si>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</si>
  <si>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</si>
  <si>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</si>
  <si>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</si>
  <si>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</si>
  <si>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</si>
  <si>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</si>
  <si>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</si>
  <si>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</si>
  <si>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</si>
  <si>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</si>
  <si>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</si>
  <si>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</si>
  <si>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</si>
  <si>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</si>
  <si>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</si>
  <si>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</si>
  <si>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</si>
  <si>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</si>
  <si>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</si>
  <si>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</si>
  <si>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</si>
  <si>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</si>
  <si>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</si>
  <si>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</si>
  <si>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</si>
  <si>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</si>
  <si>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</si>
  <si>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</si>
  <si>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</si>
  <si>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</si>
  <si>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</si>
  <si>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</si>
  <si>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</si>
  <si>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</si>
  <si>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</si>
  <si>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</si>
  <si>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</si>
  <si>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</si>
  <si>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</si>
  <si>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</si>
  <si>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</si>
  <si>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</si>
  <si>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</si>
  <si>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</si>
  <si>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</si>
  <si>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</si>
  <si>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</si>
  <si>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</si>
  <si>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</si>
  <si>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</si>
  <si>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</si>
  <si>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</si>
  <si>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</si>
  <si>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</si>
  <si>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</si>
  <si>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</si>
  <si>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</si>
  <si>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</si>
  <si>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</si>
  <si>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</si>
  <si>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</si>
  <si>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</si>
  <si>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</si>
  <si>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</si>
  <si>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</si>
  <si>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</si>
  <si>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</si>
  <si>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</si>
  <si>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</si>
  <si>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</si>
  <si>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</si>
  <si>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</si>
  <si>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</si>
  <si>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</si>
  <si>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</si>
  <si>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</si>
  <si>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</si>
  <si>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</si>
  <si>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</si>
  <si>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</si>
  <si>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</si>
  <si>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</si>
  <si>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</si>
  <si>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</si>
  <si>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</si>
  <si>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</si>
  <si>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</si>
  <si>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</si>
  <si>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</si>
  <si>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</si>
  <si>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</si>
  <si>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</si>
  <si>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</si>
  <si>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</si>
  <si>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</si>
  <si>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</si>
  <si>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</si>
  <si>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</si>
  <si>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</si>
  <si>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</si>
  <si>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</si>
  <si>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</si>
  <si>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</si>
  <si>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</si>
  <si>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</si>
  <si>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</si>
  <si>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</si>
  <si>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</si>
  <si>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</si>
  <si>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</si>
  <si>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</si>
  <si>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</si>
  <si>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</si>
  <si>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</si>
  <si>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</si>
  <si>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</si>
  <si>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</si>
  <si>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</si>
  <si>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</si>
  <si>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</si>
  <si>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</si>
  <si>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</si>
  <si>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</si>
  <si>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</si>
  <si>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</si>
  <si>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</si>
  <si>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</si>
  <si>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</si>
  <si>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</si>
  <si>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</si>
  <si>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</si>
  <si>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</si>
  <si>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</si>
  <si>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</si>
  <si>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</si>
  <si>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</si>
  <si>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</si>
  <si>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</si>
  <si>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</si>
  <si>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</si>
  <si>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</si>
  <si>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</si>
  <si>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</si>
  <si>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</si>
  <si>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</si>
  <si>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</si>
  <si>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</si>
  <si>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</si>
  <si>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</si>
  <si>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</si>
  <si>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</si>
  <si>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</si>
  <si>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</si>
  <si>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</si>
  <si>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</si>
  <si>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</si>
  <si>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</si>
  <si>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</si>
  <si>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</si>
  <si>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</si>
  <si>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</si>
  <si>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</si>
  <si>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</si>
  <si>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</si>
  <si>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</si>
  <si>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</si>
  <si>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</si>
  <si>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</si>
  <si>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</si>
  <si>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</si>
  <si>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</si>
  <si>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</si>
  <si>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</si>
  <si>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</si>
  <si>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</si>
  <si>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</si>
  <si>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</si>
  <si>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</si>
  <si>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</si>
  <si>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</si>
  <si>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</si>
  <si>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</si>
  <si>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</si>
  <si>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</si>
  <si>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</si>
  <si>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</si>
  <si>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</si>
  <si>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</si>
  <si>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</si>
  <si>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</si>
  <si>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</si>
  <si>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</si>
  <si>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</si>
  <si>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</si>
  <si>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</si>
  <si>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</si>
  <si>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</si>
  <si>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</si>
  <si>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</si>
  <si>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</si>
  <si>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</si>
  <si>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</si>
  <si>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</si>
  <si>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</si>
  <si>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</si>
  <si>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</si>
  <si>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</si>
  <si>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</si>
  <si>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</si>
  <si>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</si>
  <si>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</si>
  <si>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</si>
  <si>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</si>
  <si>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</si>
  <si>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</si>
  <si>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</si>
  <si>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</si>
  <si>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</si>
  <si>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</si>
  <si>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</si>
  <si>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</si>
  <si>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</si>
  <si>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</si>
  <si>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</si>
  <si>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</si>
  <si>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</si>
  <si>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</si>
  <si>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</si>
  <si>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</si>
  <si>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</si>
  <si>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</si>
  <si>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</si>
  <si>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</si>
  <si>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</si>
  <si>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</si>
  <si>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</si>
  <si>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</si>
  <si>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</si>
  <si>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</si>
  <si>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</si>
  <si>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</si>
  <si>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</si>
  <si>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</si>
  <si>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</si>
  <si>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</si>
  <si>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</si>
  <si>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</si>
  <si>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</si>
  <si>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</si>
  <si>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</si>
  <si>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</si>
  <si>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</si>
  <si>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</si>
  <si>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</si>
  <si>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</si>
  <si>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</si>
  <si>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</si>
  <si>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</si>
  <si>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</si>
  <si>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</si>
  <si>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</si>
  <si>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</si>
  <si>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</si>
  <si>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</si>
  <si>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</si>
  <si>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</si>
  <si>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</si>
  <si>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</si>
  <si>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</si>
  <si>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</si>
  <si>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</si>
  <si>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</si>
  <si>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</si>
  <si>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</si>
  <si>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</si>
  <si>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</si>
  <si>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</si>
  <si>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</si>
  <si>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</si>
  <si>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</si>
  <si>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</si>
  <si>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</si>
  <si>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</si>
  <si>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</si>
  <si>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</si>
  <si>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</si>
  <si>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</si>
  <si>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</si>
  <si>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</si>
  <si>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</si>
  <si>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</si>
  <si>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</si>
  <si>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</si>
  <si>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</si>
  <si>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</si>
  <si>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</si>
  <si>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</si>
  <si>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</si>
  <si>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</si>
  <si>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</si>
  <si>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</si>
  <si>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</si>
  <si>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</si>
  <si>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</si>
  <si>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</si>
  <si>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</si>
  <si>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</si>
  <si>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</si>
  <si>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</si>
  <si>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</si>
  <si>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</si>
  <si>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</si>
  <si>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</si>
  <si>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</si>
  <si>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</si>
  <si>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</si>
  <si>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</si>
  <si>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</si>
  <si>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</si>
  <si>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</si>
  <si>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</si>
  <si>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</si>
  <si>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</si>
  <si>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</si>
  <si>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</si>
  <si>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</si>
  <si>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</si>
  <si>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</si>
  <si>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</si>
  <si>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</si>
  <si>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</si>
  <si>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</si>
  <si>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</si>
  <si>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</si>
  <si>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</si>
  <si>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</si>
  <si>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</si>
  <si>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</si>
  <si>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</si>
  <si>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</si>
  <si>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</si>
  <si>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</si>
  <si>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</si>
  <si>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</si>
  <si>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</si>
  <si>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</si>
  <si>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</si>
  <si>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</si>
  <si>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</si>
  <si>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</si>
  <si>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</si>
  <si>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</si>
  <si>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</si>
  <si>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</si>
  <si>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</si>
  <si>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</si>
  <si>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</si>
  <si>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</si>
  <si>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</si>
  <si>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</si>
  <si>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</si>
  <si>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</si>
  <si>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</si>
  <si>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</si>
  <si>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</si>
  <si>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</si>
  <si>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</si>
  <si>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</si>
  <si>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</si>
  <si>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</si>
  <si>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</si>
  <si>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</si>
  <si>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</si>
  <si>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</si>
  <si>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</si>
  <si>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</si>
  <si>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</si>
  <si>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</si>
  <si>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</si>
  <si>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</si>
  <si>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</si>
  <si>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</si>
  <si>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</si>
  <si>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</si>
  <si>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</si>
  <si>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</si>
  <si>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</si>
  <si>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</si>
  <si>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</si>
  <si>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</si>
  <si>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</si>
  <si>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</si>
  <si>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</si>
  <si>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</si>
  <si>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</si>
  <si>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</si>
  <si>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</si>
  <si>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</si>
  <si>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</si>
  <si>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</si>
  <si>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</si>
  <si>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</si>
  <si>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</si>
  <si>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</si>
  <si>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</si>
  <si>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</si>
  <si>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</si>
  <si>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</si>
  <si>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</si>
  <si>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</si>
  <si>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</si>
  <si>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</si>
  <si>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</si>
  <si>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</si>
  <si>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</si>
  <si>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</si>
  <si>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</si>
  <si>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</si>
  <si>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</si>
  <si>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</si>
  <si>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</si>
  <si>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</si>
  <si>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</si>
  <si>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</si>
  <si>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</si>
  <si>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</si>
  <si>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</si>
  <si>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</si>
  <si>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</si>
  <si>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</si>
  <si>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</si>
  <si>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</si>
  <si>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</si>
  <si>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</si>
  <si>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</si>
  <si>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</si>
  <si>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</si>
  <si>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</si>
  <si>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</si>
  <si>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</si>
  <si>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</si>
  <si>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</si>
  <si>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</si>
  <si>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</si>
  <si>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</si>
  <si>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</si>
  <si>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</si>
  <si>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</si>
  <si>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</si>
  <si>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</si>
  <si>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</si>
  <si>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</si>
  <si>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</si>
  <si>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</si>
  <si>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</si>
  <si>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</si>
  <si>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</si>
  <si>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</si>
  <si>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</si>
  <si>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</si>
  <si>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</si>
  <si>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</si>
  <si>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</si>
  <si>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</si>
  <si>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</si>
  <si>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</si>
  <si>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</si>
  <si>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</si>
  <si>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</si>
  <si>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</si>
  <si>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</si>
  <si>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</si>
  <si>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</si>
  <si>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</si>
  <si>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</si>
  <si>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</si>
  <si>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</si>
  <si>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</si>
  <si>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</si>
  <si>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</si>
  <si>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</si>
  <si>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</si>
  <si>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</si>
  <si>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</si>
  <si>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</si>
  <si>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</si>
  <si>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</si>
  <si>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</si>
  <si>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</si>
  <si>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</si>
  <si>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</si>
  <si>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</si>
  <si>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</si>
  <si>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</si>
  <si>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</si>
  <si>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</si>
  <si>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</si>
  <si>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</si>
  <si>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</si>
  <si>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</si>
  <si>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</si>
  <si>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</si>
  <si>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</si>
  <si>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</si>
  <si>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</si>
  <si>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</si>
  <si>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</si>
  <si>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</si>
  <si>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</si>
  <si>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</si>
  <si>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</si>
  <si>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</si>
  <si>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</si>
  <si>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</si>
  <si>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</si>
  <si>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</si>
  <si>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</si>
  <si>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</si>
  <si>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</si>
  <si>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</si>
  <si>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</si>
  <si>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</si>
  <si>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</si>
  <si>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</si>
  <si>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</si>
  <si>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</si>
  <si>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</si>
  <si>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</si>
  <si>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</si>
  <si>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</si>
  <si>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</si>
  <si>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</si>
  <si>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</si>
  <si>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</si>
  <si>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</si>
  <si>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</si>
  <si>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</si>
  <si>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</si>
  <si>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</si>
  <si>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</si>
  <si>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</si>
  <si>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</si>
  <si>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</si>
  <si>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</si>
  <si>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</si>
  <si>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</si>
  <si>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</si>
  <si>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</si>
  <si>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</si>
  <si>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</si>
  <si>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</si>
  <si>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</si>
  <si>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</si>
  <si>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</si>
  <si>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</si>
  <si>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</si>
  <si>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</si>
  <si>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</si>
  <si>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</si>
  <si>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</si>
  <si>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</si>
  <si>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</si>
  <si>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</si>
  <si>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</si>
  <si>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</si>
  <si>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</si>
  <si>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</si>
  <si>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</si>
  <si>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</si>
  <si>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</si>
  <si>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</si>
  <si>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</si>
  <si>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</si>
  <si>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</si>
  <si>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</si>
  <si>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</si>
  <si>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</si>
  <si>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</si>
  <si>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</si>
  <si>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</si>
  <si>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</si>
  <si>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</si>
  <si>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</si>
  <si>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</si>
  <si>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</si>
  <si>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</si>
  <si>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</si>
  <si>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</si>
  <si>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</si>
  <si>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</si>
  <si>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</si>
  <si>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</si>
  <si>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</si>
  <si>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</si>
  <si>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</si>
  <si>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</si>
  <si>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</si>
  <si>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</si>
  <si>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</si>
  <si>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</si>
  <si>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</si>
  <si>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</si>
  <si>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</si>
  <si>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</si>
  <si>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</si>
  <si>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</si>
  <si>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</si>
  <si>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</si>
  <si>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</si>
  <si>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</si>
  <si>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</si>
  <si>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</si>
  <si>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</si>
  <si>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</si>
  <si>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</si>
  <si>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</si>
  <si>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</si>
  <si>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</si>
  <si>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</si>
  <si>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</si>
  <si>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</si>
  <si>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</si>
  <si>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</si>
  <si>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</si>
  <si>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</si>
  <si>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</si>
  <si>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</si>
  <si>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</si>
  <si>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</si>
  <si>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</si>
  <si>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</si>
  <si>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</si>
  <si>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</si>
  <si>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</si>
  <si>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</si>
  <si>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</si>
  <si>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</si>
  <si>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</si>
  <si>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</si>
  <si>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</si>
  <si>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</si>
  <si>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</si>
  <si>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</si>
  <si>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</si>
  <si>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</si>
  <si>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</si>
  <si>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</si>
  <si>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</si>
  <si>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</si>
  <si>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</si>
  <si>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</si>
  <si>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</si>
  <si>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</si>
  <si>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</si>
  <si>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</si>
  <si>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</si>
  <si>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</si>
  <si>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</si>
  <si>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</si>
  <si>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</si>
  <si>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</si>
  <si>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</si>
  <si>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</si>
  <si>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</si>
  <si>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</si>
  <si>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</si>
  <si>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</si>
  <si>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</si>
  <si>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</si>
  <si>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</si>
  <si>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</si>
  <si>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</si>
  <si>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</si>
  <si>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</si>
  <si>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</si>
  <si>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</si>
  <si>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</si>
  <si>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</si>
  <si>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</si>
  <si>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</si>
  <si>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</si>
  <si>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</si>
  <si>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</si>
  <si>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</si>
  <si>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</si>
  <si>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</si>
  <si>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</si>
  <si>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</si>
  <si>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</si>
  <si>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</si>
  <si>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</si>
  <si>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</si>
  <si>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</si>
  <si>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</si>
  <si>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</si>
  <si>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</si>
  <si>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</si>
  <si>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</si>
  <si>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</si>
  <si>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</si>
  <si>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</si>
  <si>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</si>
  <si>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</si>
  <si>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</si>
  <si>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</si>
  <si>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</si>
  <si>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</si>
  <si>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</si>
  <si>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</si>
  <si>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</si>
  <si>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</si>
  <si>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</si>
  <si>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</si>
  <si>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</si>
  <si>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</si>
  <si>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</si>
  <si>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</si>
  <si>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</si>
  <si>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</si>
  <si>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</si>
  <si>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</si>
  <si>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</si>
  <si>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</si>
  <si>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</si>
  <si>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</si>
  <si>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</si>
  <si>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</si>
  <si>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</si>
  <si>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</si>
  <si>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</si>
  <si>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</si>
  <si>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</si>
  <si>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</si>
  <si>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</si>
  <si>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</si>
  <si>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</si>
  <si>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</si>
  <si>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</si>
  <si>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</si>
  <si>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</si>
  <si>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</si>
  <si>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</si>
  <si>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</si>
  <si>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</si>
  <si>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</si>
  <si>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</si>
  <si>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</si>
  <si>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</si>
  <si>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</si>
  <si>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</si>
  <si>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</si>
  <si>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</si>
  <si>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</si>
  <si>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</si>
  <si>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</si>
  <si>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</si>
  <si>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</si>
  <si>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</si>
  <si>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</si>
  <si>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</si>
  <si>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</si>
  <si>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</si>
  <si>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</si>
  <si>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</si>
  <si>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</si>
  <si>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</si>
  <si>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</si>
  <si>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</si>
  <si>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</si>
  <si>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</si>
  <si>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</si>
  <si>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</si>
  <si>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</si>
  <si>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</si>
  <si>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</si>
  <si>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</si>
  <si>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</si>
  <si>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</si>
  <si>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</si>
  <si>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</si>
  <si>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</si>
  <si>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</si>
  <si>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</si>
  <si>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</si>
  <si>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</si>
  <si>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</si>
  <si>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</si>
  <si>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</si>
  <si>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</si>
  <si>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</si>
  <si>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</si>
  <si>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</si>
  <si>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</si>
  <si>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</si>
  <si>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</si>
  <si>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</si>
  <si>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</si>
  <si>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</si>
  <si>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</si>
  <si>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</si>
  <si>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</si>
  <si>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</si>
  <si>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</si>
  <si>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</si>
  <si>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</si>
  <si>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</si>
  <si>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</si>
  <si>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</si>
  <si>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</si>
  <si>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</si>
  <si>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</si>
  <si>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</si>
  <si>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</si>
  <si>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</si>
  <si>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</si>
  <si>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</si>
  <si>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</si>
  <si>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</si>
  <si>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</si>
  <si>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</si>
  <si>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</si>
  <si>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</si>
  <si>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</si>
  <si>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</si>
  <si>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</si>
  <si>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</si>
  <si>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</si>
  <si>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</si>
  <si>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</si>
  <si>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</si>
  <si>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</si>
  <si>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</si>
  <si>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</si>
  <si>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</si>
  <si>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</si>
  <si>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</si>
  <si>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</si>
  <si>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</si>
  <si>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</si>
  <si>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</si>
  <si>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</si>
  <si>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</si>
  <si>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</si>
  <si>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</si>
  <si>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</si>
  <si>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</si>
  <si>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</si>
  <si>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</si>
  <si>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</si>
  <si>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</si>
  <si>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</si>
  <si>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</si>
  <si>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</si>
  <si>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</si>
  <si>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</si>
  <si>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</si>
  <si>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</si>
  <si>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</si>
  <si>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</si>
  <si>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</si>
  <si>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</si>
  <si>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</si>
  <si>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</si>
  <si>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</si>
  <si>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</si>
  <si>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</si>
  <si>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</si>
  <si>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</si>
  <si>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</si>
  <si>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</si>
  <si>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</si>
  <si>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</si>
  <si>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</si>
  <si>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</si>
  <si>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</si>
  <si>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</si>
  <si>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</si>
  <si>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</si>
  <si>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</si>
  <si>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</si>
  <si>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</si>
  <si>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</si>
  <si>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</si>
  <si>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</si>
  <si>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</si>
  <si>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</si>
  <si>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</si>
  <si>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</si>
  <si>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</si>
  <si>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</si>
  <si>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</si>
  <si>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</si>
  <si>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</si>
  <si>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</si>
  <si>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</si>
  <si>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</si>
  <si>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</si>
  <si>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</si>
  <si>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</si>
  <si>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</si>
  <si>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</si>
  <si>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</si>
  <si>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</si>
  <si>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</si>
  <si>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</si>
  <si>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</si>
  <si>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</si>
  <si>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</si>
  <si>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</si>
  <si>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</si>
  <si>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</si>
  <si>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</si>
  <si>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</si>
  <si>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</si>
  <si>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</si>
  <si>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</si>
  <si>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</si>
  <si>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</si>
  <si>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</si>
  <si>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</si>
  <si>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</si>
  <si>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</si>
  <si>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</si>
  <si>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</si>
  <si>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</si>
  <si>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</si>
  <si>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</si>
  <si>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</si>
  <si>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</si>
  <si>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</si>
  <si>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</si>
  <si>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</si>
  <si>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</si>
  <si>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</si>
  <si>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</si>
  <si>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</si>
  <si>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</si>
  <si>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</si>
  <si>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</si>
  <si>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</si>
  <si>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</si>
  <si>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</si>
  <si>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</si>
  <si>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</si>
  <si>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</si>
  <si>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</si>
  <si>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</si>
  <si>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</si>
  <si>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</si>
  <si>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</si>
  <si>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</si>
  <si>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</si>
  <si>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</si>
  <si>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</si>
  <si>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</si>
  <si>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</si>
  <si>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</si>
  <si>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</si>
  <si>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</si>
  <si>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</si>
  <si>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</si>
  <si>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</si>
  <si>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</si>
  <si>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</si>
  <si>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</si>
  <si>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</si>
  <si>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</si>
  <si>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</si>
  <si>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</si>
  <si>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</si>
  <si>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</si>
  <si>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</si>
  <si>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</si>
  <si>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</si>
  <si>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</si>
  <si>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</si>
  <si>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</si>
  <si>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</si>
  <si>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</si>
  <si>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</si>
  <si>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</si>
  <si>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</si>
  <si>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</si>
  <si>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</si>
  <si>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</si>
  <si>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</si>
  <si>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</si>
  <si>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</si>
  <si>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</si>
  <si>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</si>
  <si>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</si>
  <si>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</si>
  <si>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</si>
  <si>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</si>
  <si>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</si>
  <si>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</si>
  <si>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</si>
  <si>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</si>
  <si>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</si>
  <si>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</si>
  <si>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</si>
  <si>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</si>
  <si>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</si>
  <si>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</si>
  <si>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</si>
  <si>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</si>
  <si>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</si>
  <si>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</si>
  <si>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</si>
  <si>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</si>
  <si>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</si>
  <si>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</si>
  <si>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</si>
  <si>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</si>
  <si>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</si>
  <si>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</si>
  <si>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</si>
  <si>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</si>
  <si>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</si>
  <si>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</si>
  <si>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</si>
  <si>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</si>
  <si>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</si>
  <si>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</si>
  <si>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</si>
  <si>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</si>
  <si>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</si>
  <si>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</si>
  <si>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</si>
  <si>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</si>
  <si>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</si>
  <si>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</si>
  <si>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</si>
  <si>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</si>
  <si>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</si>
  <si>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</si>
  <si>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</si>
  <si>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</si>
  <si>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</si>
  <si>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</si>
  <si>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</si>
  <si>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</si>
  <si>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</si>
  <si>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</si>
  <si>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</si>
  <si>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</si>
  <si>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</si>
  <si>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</si>
  <si>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</si>
  <si>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</si>
  <si>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</si>
  <si>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</si>
  <si>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</si>
  <si>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</si>
  <si>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</si>
  <si>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</si>
  <si>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</si>
  <si>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</si>
  <si>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</si>
  <si>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</si>
  <si>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</si>
  <si>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</si>
  <si>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</si>
  <si>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</si>
  <si>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</si>
  <si>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</si>
  <si>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</si>
  <si>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</si>
  <si>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</si>
  <si>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</si>
  <si>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</si>
  <si>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</si>
  <si>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</si>
  <si>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</si>
  <si>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</si>
  <si>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</si>
  <si>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</si>
  <si>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</si>
  <si>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</si>
  <si>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</si>
  <si>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</si>
  <si>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</si>
  <si>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</si>
  <si>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</si>
  <si>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</si>
  <si>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</si>
  <si>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</si>
  <si>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</si>
  <si>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</si>
  <si>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</si>
  <si>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</si>
  <si>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</si>
  <si>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</si>
  <si>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</si>
  <si>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</si>
  <si>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</si>
  <si>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</si>
  <si>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</si>
  <si>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</si>
  <si>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</si>
  <si>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</si>
  <si>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</si>
  <si>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</si>
  <si>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</si>
  <si>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</si>
  <si>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</si>
  <si>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</si>
  <si>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</si>
  <si>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</si>
  <si>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</si>
  <si>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</si>
  <si>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</si>
  <si>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</si>
  <si>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</si>
  <si>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</si>
  <si>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</si>
  <si>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</si>
  <si>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</si>
  <si>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</si>
  <si>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</si>
  <si>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</si>
  <si>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</si>
  <si>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</si>
  <si>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</si>
  <si>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</si>
  <si>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</si>
  <si>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</si>
  <si>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</si>
  <si>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</si>
  <si>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</si>
  <si>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</si>
  <si>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</si>
  <si>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</si>
  <si>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</si>
  <si>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</si>
  <si>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</si>
  <si>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</si>
  <si>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</si>
  <si>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</si>
  <si>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</si>
  <si>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</si>
  <si>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</si>
  <si>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</si>
  <si>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</si>
  <si>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</si>
  <si>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</si>
  <si>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</si>
  <si>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</si>
  <si>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</si>
  <si>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</si>
  <si>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</si>
  <si>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</si>
  <si>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</si>
  <si>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</si>
  <si>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</si>
  <si>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</si>
  <si>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</si>
  <si>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</si>
  <si>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</si>
  <si>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</si>
  <si>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</si>
  <si>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</si>
  <si>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</si>
  <si>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</si>
  <si>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</si>
  <si>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</si>
  <si>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</si>
  <si>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</si>
  <si>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</si>
  <si>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</si>
  <si>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</si>
  <si>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</si>
  <si>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</si>
  <si>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</si>
  <si>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</si>
  <si>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</si>
  <si>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</si>
  <si>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</si>
  <si>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</si>
  <si>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</si>
  <si>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</si>
  <si>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</si>
  <si>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</si>
  <si>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</si>
  <si>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</si>
  <si>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</si>
  <si>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</si>
  <si>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</si>
  <si>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</si>
  <si>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</si>
  <si>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</si>
  <si>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</si>
  <si>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</si>
  <si>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</si>
  <si>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</si>
  <si>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</si>
  <si>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</si>
  <si>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</si>
  <si>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</si>
  <si>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</si>
  <si>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</si>
  <si>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</si>
  <si>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</si>
  <si>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</si>
  <si>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</si>
  <si>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</si>
  <si>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</si>
  <si>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</si>
  <si>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</si>
  <si>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</si>
  <si>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</si>
  <si>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</si>
  <si>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</si>
  <si>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</si>
  <si>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</si>
  <si>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</si>
  <si>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</si>
  <si>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</si>
  <si>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</si>
  <si>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</si>
  <si>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</si>
  <si>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</si>
  <si>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</si>
  <si>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</si>
  <si>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</si>
  <si>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</si>
  <si>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</si>
  <si>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</si>
  <si>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</si>
  <si>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</si>
  <si>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</si>
  <si>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</si>
  <si>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</si>
  <si>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</si>
  <si>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</si>
  <si>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</si>
  <si>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</si>
  <si>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</si>
  <si>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</si>
  <si>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</si>
  <si>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</si>
  <si>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</si>
  <si>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</si>
  <si>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</si>
  <si>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</si>
  <si>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</si>
  <si>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</si>
  <si>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</si>
  <si>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</si>
  <si>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</si>
  <si>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</si>
  <si>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</si>
  <si>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</si>
  <si>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</si>
  <si>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</si>
  <si>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</si>
  <si>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</si>
  <si>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</si>
  <si>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</si>
  <si>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</si>
  <si>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</si>
  <si>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</si>
  <si>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</si>
  <si>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</si>
  <si>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</si>
  <si>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</si>
  <si>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</si>
  <si>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</si>
  <si>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</si>
  <si>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</si>
  <si>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</si>
  <si>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</si>
  <si>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</si>
  <si>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</si>
  <si>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</si>
  <si>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</si>
  <si>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</si>
  <si>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</si>
  <si>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</si>
  <si>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</si>
  <si>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</si>
  <si>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</si>
  <si>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</si>
  <si>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</si>
  <si>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</si>
  <si>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</si>
  <si>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</si>
  <si>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</si>
  <si>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</si>
  <si>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</si>
  <si>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</si>
  <si>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</si>
  <si>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</si>
  <si>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</si>
  <si>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</si>
  <si>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</si>
  <si>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</si>
  <si>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</si>
  <si>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</si>
  <si>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</si>
  <si>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</si>
  <si>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</si>
  <si>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</si>
  <si>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</si>
  <si>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</si>
  <si>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</si>
  <si>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</si>
  <si>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</si>
  <si>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</si>
  <si>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</si>
  <si>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</si>
  <si>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</si>
  <si>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</si>
  <si>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</si>
  <si>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</si>
  <si>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</si>
  <si>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</si>
  <si>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</si>
  <si>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</si>
  <si>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</si>
  <si>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</si>
  <si>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</si>
  <si>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</si>
  <si>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</si>
  <si>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</si>
  <si>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</si>
  <si>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</si>
  <si>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</si>
  <si>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</si>
  <si>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</si>
  <si>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</si>
  <si>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</si>
  <si>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</si>
  <si>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</si>
  <si>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</si>
  <si>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</si>
  <si>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</si>
  <si>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</si>
  <si>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</si>
  <si>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</si>
  <si>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</si>
  <si>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</si>
  <si>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</si>
  <si>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</si>
  <si>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</si>
  <si>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</si>
  <si>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</si>
  <si>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</si>
  <si>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</si>
  <si>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</si>
  <si>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</si>
  <si>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</si>
  <si>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</si>
  <si>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</si>
  <si>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</si>
  <si>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</si>
  <si>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</si>
  <si>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</si>
  <si>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</si>
  <si>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</si>
  <si>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</si>
  <si>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</si>
  <si>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</si>
  <si>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</si>
  <si>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</si>
  <si>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</si>
  <si>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</si>
  <si>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</si>
  <si>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</si>
  <si>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</si>
  <si>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</si>
  <si>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</si>
  <si>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</si>
  <si>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</si>
  <si>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</si>
  <si>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</si>
  <si>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</si>
  <si>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</si>
  <si>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</si>
  <si>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</si>
  <si>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</si>
  <si>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</si>
  <si>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</si>
  <si>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</si>
  <si>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</si>
  <si>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</si>
  <si>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</si>
  <si>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</si>
  <si>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</si>
  <si>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</si>
  <si>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</si>
  <si>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</si>
  <si>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</si>
  <si>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</si>
  <si>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</si>
  <si>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</si>
  <si>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</si>
  <si>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</si>
  <si>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</si>
  <si>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</si>
  <si>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</si>
  <si>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</si>
  <si>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</si>
  <si>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</si>
  <si>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</si>
  <si>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</si>
  <si>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</si>
  <si>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</si>
  <si>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</si>
  <si>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</si>
  <si>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</si>
  <si>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</si>
  <si>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</si>
  <si>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</si>
  <si>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</si>
  <si>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</si>
  <si>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</si>
  <si>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</si>
  <si>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</si>
  <si>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</si>
  <si>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</si>
  <si>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</si>
  <si>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</si>
  <si>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</si>
  <si>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</si>
  <si>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</si>
  <si>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</si>
  <si>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</si>
  <si>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</si>
  <si>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</si>
  <si>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</si>
  <si>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</si>
  <si>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</si>
  <si>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</si>
  <si>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</si>
  <si>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</si>
  <si>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</si>
  <si>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</si>
  <si>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</si>
  <si>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</si>
  <si>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</si>
  <si>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</si>
  <si>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</si>
  <si>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</si>
  <si>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</si>
  <si>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</si>
  <si>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</si>
  <si>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</si>
  <si>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</si>
  <si>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</si>
  <si>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</si>
  <si>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</si>
  <si>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</si>
  <si>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</si>
  <si>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</si>
  <si>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</si>
  <si>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</si>
  <si>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</si>
  <si>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</si>
  <si>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</si>
  <si>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</si>
  <si>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</si>
  <si>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</si>
  <si>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</si>
  <si>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</si>
  <si>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</si>
  <si>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</si>
  <si>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</si>
  <si>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</si>
  <si>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</si>
  <si>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</si>
  <si>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</si>
  <si>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</si>
  <si>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</si>
  <si>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</si>
  <si>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</si>
  <si>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</si>
  <si>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</si>
  <si>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</si>
  <si>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</si>
  <si>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</si>
  <si>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</si>
  <si>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</si>
  <si>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</si>
  <si>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</si>
  <si>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</si>
  <si>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</si>
  <si>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</si>
  <si>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</si>
  <si>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</si>
  <si>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</si>
  <si>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</si>
  <si>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</si>
  <si>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</si>
  <si>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</si>
  <si>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</si>
  <si>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</si>
  <si>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</si>
  <si>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</si>
  <si>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</si>
  <si>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</si>
  <si>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</si>
  <si>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</si>
  <si>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</si>
  <si>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</si>
  <si>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</si>
  <si>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</si>
  <si>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</si>
  <si>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</si>
  <si>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</si>
  <si>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</si>
  <si>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</si>
  <si>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</si>
  <si>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</si>
  <si>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</si>
  <si>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</si>
  <si>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</si>
  <si>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</si>
  <si>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</si>
  <si>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</si>
  <si>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</si>
  <si>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</si>
  <si>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</si>
  <si>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</si>
  <si>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</si>
  <si>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</si>
  <si>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</si>
  <si>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</si>
  <si>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</si>
  <si>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</si>
  <si>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</si>
  <si>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</si>
  <si>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</si>
  <si>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</si>
  <si>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</si>
  <si>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</si>
  <si>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</si>
  <si>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</si>
  <si>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</si>
  <si>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</si>
  <si>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</si>
  <si>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</si>
  <si>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</si>
  <si>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</si>
  <si>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</si>
  <si>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</si>
  <si>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</si>
  <si>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</si>
  <si>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</si>
  <si>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</si>
  <si>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</si>
  <si>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</si>
  <si>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</si>
  <si>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</si>
  <si>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</si>
  <si>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</si>
  <si>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</si>
  <si>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</si>
  <si>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</si>
  <si>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</si>
  <si>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</si>
  <si>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</si>
  <si>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</si>
  <si>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</si>
  <si>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</si>
  <si>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</si>
  <si>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</si>
  <si>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</si>
  <si>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</si>
  <si>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</si>
  <si>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</si>
  <si>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</si>
  <si>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</si>
  <si>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</si>
  <si>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</si>
  <si>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</si>
  <si>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</si>
  <si>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</si>
  <si>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</si>
  <si>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</si>
  <si>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</si>
  <si>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</si>
  <si>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</si>
  <si>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</si>
  <si>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</si>
  <si>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</si>
  <si>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</si>
  <si>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</si>
  <si>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</si>
  <si>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</si>
  <si>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</si>
  <si>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</si>
  <si>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</si>
  <si>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</si>
  <si>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</si>
  <si>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</si>
  <si>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</si>
  <si>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</si>
  <si>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</si>
  <si>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</si>
  <si>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</si>
  <si>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</si>
  <si>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</si>
  <si>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</si>
  <si>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</si>
  <si>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</si>
  <si>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</si>
  <si>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</si>
  <si>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</si>
  <si>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</si>
  <si>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</si>
  <si>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</si>
  <si>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</si>
  <si>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</si>
  <si>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</si>
  <si>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</si>
  <si>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</si>
  <si>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</si>
  <si>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</si>
  <si>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</si>
  <si>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</si>
  <si>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</si>
  <si>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</si>
  <si>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</si>
  <si>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</si>
  <si>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</si>
  <si>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</si>
  <si>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</si>
  <si>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</si>
  <si>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</si>
  <si>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</si>
  <si>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</si>
  <si>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</si>
  <si>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</si>
  <si>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</si>
  <si>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</si>
  <si>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</si>
  <si>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</si>
  <si>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</si>
  <si>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</si>
  <si>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</si>
  <si>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</si>
  <si>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</si>
  <si>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</si>
  <si>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</si>
  <si>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</si>
  <si>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</si>
  <si>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</si>
  <si>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</si>
  <si>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</si>
  <si>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</si>
  <si>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</si>
  <si>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</si>
  <si>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</si>
  <si>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</si>
  <si>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</si>
  <si>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</si>
  <si>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</si>
  <si>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</si>
  <si>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</si>
  <si>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</si>
  <si>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</si>
  <si>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</si>
  <si>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</si>
  <si>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</si>
  <si>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</si>
  <si>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</si>
  <si>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</si>
  <si>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</si>
  <si>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</si>
  <si>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</si>
  <si>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</si>
  <si>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</si>
  <si>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</si>
  <si>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</si>
  <si>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</si>
  <si>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</si>
  <si>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</si>
  <si>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</si>
  <si>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</si>
  <si>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</si>
  <si>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</si>
  <si>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</si>
  <si>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</si>
  <si>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</si>
  <si>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</si>
  <si>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</si>
  <si>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</si>
  <si>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</si>
  <si>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</si>
  <si>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</si>
  <si>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</si>
  <si>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</si>
  <si>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</si>
  <si>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</si>
  <si>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</si>
  <si>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</si>
  <si>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</si>
  <si>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</si>
  <si>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</si>
  <si>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</si>
  <si>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</si>
  <si>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</si>
  <si>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</si>
  <si>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</si>
  <si>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</si>
  <si>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</si>
  <si>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</si>
  <si>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</si>
  <si>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</si>
  <si>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</si>
  <si>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</si>
  <si>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</si>
  <si>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</si>
  <si>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</si>
  <si>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</si>
  <si>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</si>
  <si>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</si>
  <si>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</si>
  <si>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</si>
  <si>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</si>
  <si>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</si>
  <si>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</si>
  <si>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</si>
  <si>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</si>
  <si>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</si>
  <si>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</si>
  <si>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</si>
  <si>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</si>
  <si>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</si>
  <si>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</si>
  <si>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</si>
  <si>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</si>
  <si>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</si>
  <si>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</si>
  <si>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</si>
  <si>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</si>
  <si>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</si>
  <si>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</si>
  <si>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</si>
  <si>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</si>
  <si>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</si>
  <si>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</si>
  <si>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</si>
  <si>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</si>
  <si>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</si>
  <si>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</si>
  <si>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</si>
  <si>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</si>
  <si>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</si>
  <si>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</si>
  <si>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</si>
  <si>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</si>
  <si>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</si>
  <si>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</si>
  <si>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</si>
  <si>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</si>
  <si>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</si>
  <si>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</si>
  <si>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</si>
  <si>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</si>
  <si>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</si>
  <si>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</si>
  <si>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</si>
  <si>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</si>
  <si>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</si>
  <si>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</si>
  <si>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</si>
  <si>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</si>
  <si>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</si>
  <si>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</si>
  <si>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</si>
  <si>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</si>
  <si>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</si>
  <si>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</si>
  <si>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</si>
  <si>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</si>
  <si>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</si>
  <si>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</si>
  <si>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</si>
  <si>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</si>
  <si>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</si>
  <si>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</si>
  <si>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</si>
  <si>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</si>
  <si>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</si>
  <si>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</si>
  <si>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</si>
  <si>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</si>
  <si>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</si>
  <si>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</si>
  <si>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</si>
  <si>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</si>
  <si>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</si>
  <si>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</si>
  <si>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</si>
  <si>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</si>
  <si>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</si>
  <si>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</si>
  <si>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</si>
  <si>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</si>
  <si>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</si>
  <si>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</si>
  <si>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</si>
  <si>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</si>
  <si>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</si>
  <si>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</si>
  <si>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</si>
  <si>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</si>
  <si>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</si>
  <si>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</si>
  <si>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</si>
  <si>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</si>
  <si>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</si>
  <si>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</si>
  <si>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</si>
  <si>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</si>
  <si>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</si>
  <si>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</si>
  <si>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</si>
  <si>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</si>
  <si>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</si>
  <si>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</si>
  <si>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</si>
  <si>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</si>
  <si>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</si>
  <si>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</si>
  <si>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</si>
  <si>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</si>
  <si>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</si>
  <si>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</si>
  <si>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</si>
  <si>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</si>
  <si>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</si>
  <si>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</si>
  <si>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</si>
  <si>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</si>
  <si>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</si>
  <si>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</si>
  <si>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</si>
  <si>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</si>
  <si>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</si>
  <si>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</si>
  <si>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</si>
  <si>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</si>
  <si>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</si>
  <si>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</si>
  <si>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</si>
  <si>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</si>
  <si>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</si>
  <si>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</si>
  <si>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</si>
  <si>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</si>
  <si>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</si>
  <si>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</si>
  <si>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</si>
  <si>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</si>
  <si>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</si>
  <si>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</si>
  <si>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</si>
  <si>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</si>
  <si>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</si>
  <si>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</si>
  <si>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</si>
  <si>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</si>
  <si>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</si>
  <si>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</si>
  <si>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</si>
  <si>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</si>
  <si>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</si>
  <si>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</si>
  <si>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</si>
  <si>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</si>
  <si>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</si>
  <si>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</si>
  <si>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</si>
  <si>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</si>
  <si>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</si>
  <si>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</si>
  <si>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</si>
  <si>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</si>
  <si>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</si>
  <si>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</si>
  <si>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</si>
  <si>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</si>
  <si>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</si>
  <si>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</si>
  <si>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</si>
  <si>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</si>
  <si>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</si>
  <si>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</si>
  <si>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</si>
  <si>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</si>
  <si>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</si>
  <si>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</si>
  <si>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</si>
  <si>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</si>
  <si>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</si>
  <si>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</si>
  <si>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</si>
  <si>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</si>
  <si>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</si>
  <si>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</si>
  <si>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</si>
  <si>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</si>
  <si>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</si>
  <si>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</si>
  <si>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</si>
  <si>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</si>
  <si>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</si>
  <si>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</si>
  <si>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</si>
  <si>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</si>
  <si>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</si>
  <si>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</si>
  <si>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</si>
  <si>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</si>
  <si>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</si>
  <si>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</si>
  <si>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</si>
  <si>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</si>
  <si>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</si>
  <si>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</si>
  <si>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</si>
  <si>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</si>
  <si>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</si>
  <si>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</si>
  <si>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</si>
  <si>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</si>
  <si>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</si>
  <si>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</si>
  <si>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</si>
  <si>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</si>
  <si>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</si>
  <si>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</si>
  <si>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</si>
  <si>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</si>
  <si>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</si>
  <si>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</si>
  <si>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</si>
  <si>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</si>
  <si>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</si>
  <si>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</si>
  <si>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</si>
  <si>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</si>
  <si>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</si>
  <si>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</si>
  <si>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</si>
  <si>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</si>
  <si>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</si>
  <si>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</si>
  <si>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</si>
  <si>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</si>
  <si>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</si>
  <si>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</si>
  <si>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</si>
  <si>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</si>
  <si>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</si>
  <si>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</si>
  <si>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</si>
  <si>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</si>
  <si>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</si>
  <si>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</si>
  <si>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</si>
  <si>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</si>
  <si>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</si>
  <si>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</si>
  <si>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</si>
  <si>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</si>
  <si>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</si>
  <si>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</si>
  <si>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</si>
  <si>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</si>
  <si>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</si>
  <si>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</si>
  <si>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</si>
  <si>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</si>
  <si>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</si>
  <si>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</si>
  <si>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</si>
  <si>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</si>
  <si>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</si>
  <si>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</si>
  <si>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</si>
  <si>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</si>
  <si>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</si>
  <si>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</si>
  <si>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</si>
  <si>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</si>
  <si>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</si>
  <si>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</si>
  <si>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</si>
  <si>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</si>
  <si>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</si>
  <si>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</si>
  <si>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</si>
  <si>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</si>
  <si>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</si>
  <si>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</si>
  <si>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</si>
  <si>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</si>
  <si>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</si>
  <si>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</si>
  <si>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</si>
  <si>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</si>
  <si>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</si>
  <si>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</si>
  <si>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</si>
  <si>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</si>
  <si>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</si>
  <si>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</si>
  <si>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</si>
  <si>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</si>
  <si>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</si>
  <si>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</si>
  <si>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</si>
  <si>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</si>
  <si>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</si>
  <si>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</si>
  <si>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</si>
  <si>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</si>
  <si>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</si>
  <si>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</si>
  <si>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</si>
  <si>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</si>
  <si>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</si>
  <si>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</si>
  <si>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</si>
  <si>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</si>
  <si>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</si>
  <si>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</si>
  <si>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</si>
  <si>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</si>
  <si>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</si>
  <si>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</si>
  <si>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</si>
  <si>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</si>
  <si>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</si>
  <si>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</si>
  <si>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</si>
  <si>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</si>
  <si>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</si>
  <si>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</si>
  <si>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</si>
  <si>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</si>
  <si>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</si>
  <si>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</si>
  <si>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</si>
  <si>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</si>
  <si>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</si>
  <si>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</si>
  <si>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</si>
  <si>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</si>
  <si>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</si>
  <si>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</si>
  <si>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</si>
  <si>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</si>
  <si>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</si>
  <si>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</si>
  <si>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</si>
  <si>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</si>
  <si>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</si>
  <si>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</si>
  <si>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</si>
  <si>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</si>
  <si>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</si>
  <si>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</si>
  <si>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</si>
  <si>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</si>
  <si>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</si>
  <si>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</si>
  <si>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</si>
  <si>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</si>
  <si>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</si>
  <si>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</si>
  <si>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</si>
  <si>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</si>
  <si>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</si>
  <si>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</si>
  <si>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</si>
  <si>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</si>
  <si>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</si>
  <si>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</si>
  <si>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</si>
  <si>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</si>
  <si>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</si>
  <si>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</si>
  <si>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</si>
  <si>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</si>
  <si>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</si>
  <si>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</si>
  <si>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</si>
  <si>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</si>
  <si>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</si>
  <si>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</si>
  <si>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</si>
  <si>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</si>
  <si>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</si>
  <si>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</si>
  <si>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</si>
  <si>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</si>
  <si>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</si>
  <si>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</si>
  <si>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</si>
  <si>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</si>
  <si>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</si>
  <si>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</si>
  <si>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</si>
  <si>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</si>
  <si>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</si>
  <si>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</si>
  <si>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</si>
  <si>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</si>
  <si>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</si>
  <si>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</si>
  <si>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</si>
  <si>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</si>
  <si>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</si>
  <si>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</si>
  <si>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</si>
  <si>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</si>
  <si>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</si>
  <si>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</si>
  <si>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</si>
  <si>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</si>
  <si>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</si>
  <si>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</si>
  <si>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</si>
  <si>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</si>
  <si>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</si>
  <si>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</si>
  <si>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</si>
  <si>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</si>
  <si>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</si>
  <si>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</si>
  <si>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</si>
  <si>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</si>
  <si>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</si>
  <si>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</si>
  <si>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</si>
  <si>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</si>
  <si>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</si>
  <si>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</si>
  <si>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</si>
  <si>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</si>
  <si>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</si>
  <si>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</si>
  <si>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</si>
  <si>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</si>
  <si>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</si>
  <si>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</si>
  <si>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</si>
  <si>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</si>
  <si>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</si>
  <si>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</si>
  <si>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</si>
  <si>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</si>
  <si>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</si>
  <si>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</si>
  <si>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</si>
  <si>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</si>
  <si>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</si>
  <si>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</si>
  <si>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</si>
  <si>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</si>
  <si>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</si>
  <si>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</si>
  <si>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</si>
  <si>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</si>
  <si>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</si>
  <si>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</si>
  <si>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</si>
  <si>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</si>
  <si>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</si>
  <si>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</si>
  <si>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</si>
  <si>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</si>
  <si>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</si>
  <si>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</si>
  <si>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</si>
  <si>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</si>
  <si>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</si>
  <si>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</si>
  <si>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</si>
  <si>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</si>
  <si>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</si>
  <si>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</si>
  <si>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</si>
  <si>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</si>
  <si>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</si>
  <si>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</si>
  <si>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</si>
  <si>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</si>
  <si>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</si>
  <si>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</si>
  <si>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</si>
  <si>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</si>
  <si>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</si>
  <si>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</si>
  <si>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</si>
  <si>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</si>
  <si>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</si>
  <si>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</si>
  <si>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</si>
  <si>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</si>
  <si>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</si>
  <si>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</si>
  <si>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</si>
  <si>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</si>
  <si>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</si>
  <si>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</si>
  <si>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</si>
  <si>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</si>
  <si>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</si>
  <si>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</si>
  <si>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</si>
  <si>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</si>
  <si>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</si>
  <si>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</si>
  <si>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</si>
  <si>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</si>
  <si>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</si>
  <si>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</si>
  <si>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</si>
  <si>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</si>
  <si>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</si>
  <si>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</si>
  <si>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</si>
  <si>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</si>
  <si>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</si>
  <si>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</si>
  <si>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</si>
  <si>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</si>
  <si>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</si>
  <si>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</si>
  <si>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</si>
  <si>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</si>
  <si>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</si>
  <si>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</si>
  <si>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</si>
  <si>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</si>
  <si>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</si>
  <si>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</si>
  <si>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</si>
  <si>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</si>
  <si>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</si>
  <si>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</si>
  <si>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</si>
  <si>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</si>
  <si>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</si>
  <si>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</si>
  <si>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</si>
  <si>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</si>
  <si>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</si>
  <si>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</si>
  <si>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</si>
  <si>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</si>
  <si>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</si>
  <si>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</si>
  <si>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</si>
  <si>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</si>
  <si>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</si>
  <si>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</si>
  <si>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</si>
  <si>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</si>
  <si>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</si>
  <si>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</si>
  <si>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</si>
  <si>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</si>
  <si>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</si>
  <si>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</si>
  <si>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</si>
  <si>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</si>
  <si>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</si>
  <si>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</si>
  <si>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</si>
  <si>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</si>
  <si>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</si>
  <si>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</si>
  <si>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</si>
  <si>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</si>
  <si>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</si>
  <si>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</si>
  <si>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</si>
  <si>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</si>
  <si>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</si>
  <si>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</si>
  <si>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</si>
  <si>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</si>
  <si>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</si>
  <si>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</si>
  <si>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</si>
  <si>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</si>
  <si>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</si>
  <si>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</si>
  <si>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</si>
  <si>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</si>
  <si>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</si>
  <si>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</si>
  <si>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</si>
  <si>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</si>
  <si>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</si>
  <si>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</si>
  <si>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</si>
  <si>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</si>
  <si>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</si>
  <si>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</si>
  <si>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</si>
  <si>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</si>
  <si>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</si>
  <si>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</si>
  <si>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</si>
  <si>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</si>
  <si>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</si>
  <si>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</si>
  <si>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</si>
  <si>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</si>
  <si>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</si>
  <si>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</si>
  <si>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</si>
  <si>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</si>
  <si>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</si>
  <si>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</si>
  <si>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</si>
  <si>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</si>
  <si>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</si>
  <si>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</si>
  <si>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</si>
  <si>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</si>
  <si>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</si>
  <si>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</si>
  <si>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</si>
  <si>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</si>
  <si>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</si>
  <si>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</si>
  <si>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</si>
  <si>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</si>
  <si>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</si>
  <si>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</si>
  <si>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</si>
  <si>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</si>
  <si>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</si>
  <si>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</si>
  <si>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</si>
  <si>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</si>
  <si>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</si>
  <si>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</si>
  <si>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</si>
  <si>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</si>
  <si>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</si>
  <si>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</si>
  <si>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</si>
  <si>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</si>
  <si>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</si>
  <si>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</si>
  <si>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</si>
  <si>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</si>
  <si>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</si>
  <si>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</si>
  <si>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</si>
  <si>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</si>
  <si>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</si>
  <si>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</si>
  <si>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</si>
  <si>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</si>
  <si>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</si>
  <si>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</si>
  <si>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</si>
  <si>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</si>
  <si>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</si>
  <si>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</si>
  <si>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</si>
  <si>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</si>
  <si>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</si>
  <si>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</si>
  <si>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</si>
  <si>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</si>
  <si>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</si>
  <si>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</si>
  <si>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</si>
  <si>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</si>
  <si>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</si>
  <si>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</si>
  <si>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</si>
  <si>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</si>
  <si>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</si>
  <si>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</si>
  <si>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</si>
  <si>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</si>
  <si>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</si>
  <si>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</si>
  <si>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</si>
  <si>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</si>
  <si>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</si>
  <si>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</si>
  <si>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</si>
  <si>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</si>
  <si>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</si>
  <si>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</si>
  <si>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</si>
  <si>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</si>
  <si>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</si>
  <si>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</si>
  <si>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</si>
  <si>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</si>
  <si>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</si>
  <si>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</si>
  <si>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</si>
  <si>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</si>
  <si>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</si>
  <si>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</si>
  <si>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</si>
  <si>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</si>
  <si>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</si>
  <si>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</si>
  <si>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</si>
  <si>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</si>
  <si>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</si>
  <si>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</si>
  <si>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</si>
  <si>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</si>
  <si>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</si>
  <si>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</si>
  <si>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</si>
  <si>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</si>
  <si>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</si>
  <si>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</si>
  <si>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</si>
  <si>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</si>
  <si>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</si>
  <si>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</si>
  <si>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</si>
  <si>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</si>
  <si>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</si>
  <si>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</si>
  <si>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</si>
  <si>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</si>
  <si>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</si>
  <si>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</si>
  <si>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</si>
  <si>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</si>
  <si>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</si>
  <si>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</si>
  <si>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</si>
  <si>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</si>
  <si>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</si>
  <si>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</si>
  <si>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</si>
  <si>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</si>
  <si>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</si>
  <si>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</si>
  <si>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</si>
  <si>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</si>
  <si>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</si>
  <si>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</si>
  <si>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</si>
  <si>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</si>
  <si>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</si>
  <si>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</si>
  <si>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</si>
  <si>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</si>
  <si>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</si>
  <si>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</si>
  <si>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</si>
  <si>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</si>
  <si>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</si>
  <si>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</si>
  <si>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</si>
  <si>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</si>
  <si>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</si>
  <si>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</si>
  <si>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</si>
  <si>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</si>
  <si>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</si>
  <si>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</si>
  <si>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</si>
  <si>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</si>
  <si>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</si>
  <si>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</si>
  <si>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</si>
  <si>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</si>
  <si>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</si>
  <si>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</si>
  <si>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</si>
  <si>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</si>
  <si>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</si>
  <si>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</si>
  <si>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</si>
  <si>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</si>
  <si>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</si>
  <si>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</si>
  <si>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</si>
  <si>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</si>
  <si>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</si>
  <si>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</si>
  <si>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</si>
  <si>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</si>
  <si>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</si>
  <si>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</si>
  <si>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</si>
  <si>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</si>
  <si>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</si>
  <si>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</si>
  <si>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</si>
  <si>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</si>
  <si>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</si>
  <si>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</si>
  <si>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</si>
  <si>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</si>
  <si>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</si>
  <si>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</si>
  <si>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</si>
  <si>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</si>
  <si>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</si>
  <si>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</si>
  <si>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</si>
  <si>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</si>
  <si>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</si>
  <si>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</si>
  <si>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</si>
  <si>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</si>
  <si>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</si>
  <si>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</si>
  <si>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</si>
  <si>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</si>
  <si>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</si>
  <si>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</si>
  <si>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</si>
  <si>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</si>
  <si>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</si>
  <si>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</si>
  <si>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</si>
  <si>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</si>
  <si>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</si>
  <si>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</si>
  <si>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</si>
  <si>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</si>
  <si>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</si>
  <si>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</si>
  <si>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</si>
  <si>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</si>
  <si>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</si>
  <si>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</si>
  <si>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</si>
  <si>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</si>
  <si>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</si>
  <si>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</si>
  <si>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</si>
  <si>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</si>
  <si>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</si>
  <si>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</si>
  <si>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</si>
  <si>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</si>
  <si>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</si>
  <si>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</si>
  <si>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</si>
  <si>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</si>
  <si>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</si>
  <si>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</si>
  <si>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</si>
  <si>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</si>
  <si>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</si>
  <si>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</si>
  <si>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</si>
  <si>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</si>
  <si>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</si>
  <si>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</si>
  <si>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</si>
  <si>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</si>
  <si>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</si>
  <si>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</si>
  <si>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</si>
  <si>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</si>
  <si>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</si>
  <si>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</si>
  <si>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</si>
  <si>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</si>
  <si>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</si>
  <si>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</si>
  <si>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</si>
  <si>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</si>
  <si>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</si>
  <si>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</si>
  <si>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</si>
  <si>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</si>
  <si>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</si>
  <si>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</si>
  <si>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</si>
  <si>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</si>
  <si>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</si>
  <si>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</si>
  <si>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</si>
  <si>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</si>
  <si>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</si>
  <si>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</si>
  <si>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</si>
  <si>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</si>
  <si>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</si>
  <si>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</si>
  <si>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</si>
  <si>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</si>
  <si>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</si>
  <si>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</si>
  <si>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</si>
  <si>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</si>
  <si>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</si>
  <si>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</si>
  <si>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</si>
  <si>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</si>
  <si>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</si>
  <si>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</si>
  <si>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</si>
  <si>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</si>
  <si>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</si>
  <si>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</si>
  <si>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</si>
  <si>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</si>
  <si>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</si>
  <si>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</si>
  <si>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</si>
  <si>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</si>
  <si>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</si>
  <si>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</si>
  <si>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</si>
  <si>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</si>
  <si>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</si>
  <si>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</si>
  <si>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</si>
  <si>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</si>
  <si>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</si>
  <si>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</si>
  <si>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</si>
  <si>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</si>
  <si>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</si>
  <si>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</si>
  <si>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</si>
  <si>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</si>
  <si>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</si>
  <si>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</si>
  <si>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</si>
  <si>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</si>
  <si>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</si>
  <si>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</si>
  <si>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</si>
  <si>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</si>
  <si>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</si>
  <si>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</si>
  <si>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</si>
  <si>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</si>
  <si>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</si>
  <si>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</si>
  <si>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</si>
  <si>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</si>
  <si>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</si>
  <si>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</si>
  <si>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</si>
  <si>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</si>
  <si>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</si>
  <si>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</si>
  <si>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</si>
  <si>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</si>
  <si>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</si>
  <si>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</si>
  <si>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</si>
  <si>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</si>
  <si>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</si>
  <si>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</si>
  <si>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</si>
  <si>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</si>
  <si>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</si>
  <si>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</si>
  <si>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</si>
  <si>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</si>
  <si>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</si>
  <si>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</si>
  <si>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</si>
  <si>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</si>
  <si>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</si>
  <si>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</si>
  <si>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</si>
  <si>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</si>
  <si>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</si>
  <si>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</si>
  <si>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</si>
  <si>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</si>
  <si>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</si>
  <si>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</si>
  <si>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</si>
  <si>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</si>
  <si>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</si>
  <si>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</si>
  <si>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</si>
  <si>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</si>
  <si>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</si>
  <si>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</si>
  <si>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</si>
  <si>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</si>
  <si>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</si>
  <si>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</si>
  <si>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</si>
  <si>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</si>
  <si>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</si>
  <si>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</si>
  <si>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</si>
  <si>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</si>
  <si>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</si>
  <si>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</si>
  <si>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</si>
  <si>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</si>
  <si>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</si>
  <si>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</si>
  <si>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</si>
  <si>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</si>
  <si>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</si>
  <si>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</si>
  <si>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</si>
  <si>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</si>
  <si>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</si>
  <si>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</si>
  <si>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</si>
  <si>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</si>
  <si>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</si>
  <si>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</si>
  <si>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</si>
  <si>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</si>
  <si>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</si>
  <si>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</si>
  <si>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</si>
  <si>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</si>
  <si>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</si>
  <si>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</si>
  <si>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</si>
  <si>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</si>
  <si>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</si>
  <si>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</si>
  <si>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</si>
  <si>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</si>
  <si>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</si>
  <si>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</si>
  <si>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</si>
  <si>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</si>
  <si>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</si>
  <si>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</si>
  <si>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</si>
  <si>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</si>
  <si>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</si>
  <si>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</si>
  <si>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</si>
  <si>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</si>
  <si>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</si>
  <si>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</si>
  <si>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</si>
  <si>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</si>
  <si>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</si>
  <si>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</si>
  <si>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</si>
  <si>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</si>
  <si>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</si>
  <si>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</si>
  <si>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</si>
  <si>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</si>
  <si>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</si>
  <si>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</si>
  <si>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</si>
  <si>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</si>
  <si>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</si>
  <si>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</si>
  <si>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</si>
  <si>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</si>
  <si>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</si>
  <si>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</si>
  <si>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</si>
  <si>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</si>
  <si>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</si>
  <si>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</si>
  <si>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</si>
  <si>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</si>
  <si>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</si>
  <si>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</si>
  <si>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</si>
  <si>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</si>
  <si>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</si>
  <si>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</si>
  <si>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</si>
  <si>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</si>
  <si>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</si>
  <si>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</si>
  <si>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</si>
  <si>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</si>
  <si>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</si>
  <si>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</si>
  <si>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</si>
  <si>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</si>
  <si>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</si>
  <si>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</si>
  <si>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</si>
  <si>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</si>
  <si>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</si>
  <si>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</si>
  <si>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</si>
  <si>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</si>
  <si>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</si>
  <si>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</si>
  <si>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</si>
  <si>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</si>
  <si>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</si>
  <si>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</si>
  <si>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</si>
  <si>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</si>
  <si>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</si>
  <si>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</si>
  <si>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</si>
  <si>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</si>
  <si>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</si>
  <si>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</si>
  <si>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</si>
  <si>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</si>
  <si>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</si>
  <si>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</si>
  <si>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</si>
  <si>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</si>
  <si>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</si>
  <si>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</si>
  <si>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</si>
  <si>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</si>
  <si>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</si>
  <si>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</si>
  <si>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</si>
  <si>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</si>
  <si>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</si>
  <si>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</si>
  <si>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</si>
  <si>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</si>
  <si>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</si>
  <si>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</si>
  <si>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</si>
  <si>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</si>
  <si>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</si>
  <si>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</si>
  <si>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</si>
  <si>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</si>
  <si>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</si>
  <si>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</si>
  <si>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</si>
  <si>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</si>
  <si>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</si>
  <si>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</si>
  <si>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</si>
  <si>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</si>
  <si>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</si>
  <si>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</si>
  <si>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</si>
  <si>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</si>
  <si>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</si>
  <si>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</si>
  <si>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</si>
  <si>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</si>
  <si>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</si>
  <si>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</si>
  <si>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</si>
  <si>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</si>
  <si>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</si>
  <si>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</si>
  <si>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</si>
  <si>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</si>
  <si>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</si>
  <si>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</si>
  <si>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</si>
  <si>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</si>
  <si>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</si>
  <si>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</si>
  <si>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</si>
  <si>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</si>
  <si>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</si>
  <si>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</si>
  <si>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</si>
  <si>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</si>
  <si>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</si>
  <si>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</si>
  <si>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</si>
  <si>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</si>
  <si>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</si>
  <si>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</si>
  <si>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</si>
  <si>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</si>
  <si>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</si>
  <si>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</si>
  <si>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</si>
  <si>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</si>
  <si>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</si>
  <si>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</si>
  <si>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</si>
  <si>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</si>
  <si>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</si>
  <si>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</si>
  <si>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</si>
  <si>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</si>
  <si>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</si>
  <si>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</si>
  <si>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</si>
  <si>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</si>
  <si>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</si>
  <si>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</si>
  <si>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</si>
  <si>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</si>
  <si>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</si>
  <si>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</si>
  <si>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</si>
  <si>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</si>
  <si>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</si>
  <si>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</si>
  <si>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</si>
  <si>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</si>
  <si>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</si>
  <si>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</si>
  <si>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</si>
  <si>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</si>
  <si>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</si>
  <si>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</si>
  <si>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</si>
  <si>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</si>
  <si>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</si>
  <si>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</si>
  <si>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</si>
  <si>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</si>
  <si>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</si>
  <si>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</si>
  <si>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</si>
  <si>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</si>
  <si>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</si>
  <si>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</si>
  <si>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</si>
  <si>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</si>
  <si>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</si>
  <si>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</si>
  <si>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</si>
  <si>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</si>
  <si>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</si>
  <si>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</si>
  <si>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</si>
  <si>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</si>
  <si>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</si>
  <si>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</si>
  <si>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</si>
  <si>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</si>
  <si>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</si>
  <si>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</si>
  <si>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</si>
  <si>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</si>
  <si>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</si>
  <si>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</si>
  <si>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</si>
  <si>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</si>
  <si>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</si>
  <si>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</si>
  <si>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</si>
  <si>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</si>
  <si>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</si>
  <si>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</si>
  <si>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</si>
  <si>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</si>
  <si>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</si>
  <si>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</si>
  <si>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</si>
  <si>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</si>
  <si>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</si>
  <si>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</si>
  <si>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</si>
  <si>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</si>
  <si>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</si>
  <si>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</si>
  <si>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</si>
  <si>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</si>
  <si>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</si>
  <si>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</si>
  <si>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</si>
  <si>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</si>
  <si>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</si>
  <si>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</si>
  <si>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</si>
  <si>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</si>
  <si>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</si>
  <si>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</si>
  <si>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</si>
  <si>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</si>
  <si>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</si>
  <si>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</si>
  <si>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</si>
  <si>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</si>
  <si>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</si>
  <si>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</si>
  <si>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</si>
  <si>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</si>
  <si>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</si>
  <si>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</si>
  <si>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</si>
  <si>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</si>
  <si>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</si>
  <si>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</si>
  <si>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</si>
  <si>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</si>
  <si>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</si>
  <si>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</si>
  <si>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</si>
  <si>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</si>
  <si>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</si>
  <si>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</si>
  <si>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</si>
  <si>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</si>
  <si>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</si>
  <si>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</si>
  <si>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</si>
  <si>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</si>
  <si>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</si>
  <si>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</si>
  <si>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</si>
  <si>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</si>
  <si>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</si>
  <si>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</si>
  <si>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</si>
  <si>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</si>
  <si>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</si>
  <si>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</si>
  <si>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</si>
  <si>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</si>
  <si>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</si>
  <si>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</si>
  <si>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</si>
  <si>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</si>
  <si>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</si>
  <si>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</si>
  <si>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</si>
  <si>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</si>
  <si>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</si>
  <si>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</si>
  <si>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</si>
  <si>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</si>
  <si>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</si>
  <si>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</si>
  <si>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</si>
  <si>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</si>
  <si>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</si>
  <si>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</si>
  <si>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</si>
  <si>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</si>
  <si>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</si>
  <si>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</si>
  <si>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</si>
  <si>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</si>
  <si>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</si>
  <si>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</si>
  <si>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</si>
  <si>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</si>
  <si>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</si>
  <si>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</si>
  <si>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</si>
  <si>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</si>
  <si>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</si>
  <si>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</si>
  <si>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</si>
  <si>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</si>
  <si>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</si>
  <si>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</si>
  <si>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</si>
  <si>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</si>
  <si>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</si>
  <si>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</si>
  <si>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</si>
  <si>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</si>
  <si>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</si>
  <si>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</si>
  <si>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</si>
  <si>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</si>
  <si>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</si>
  <si>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</si>
  <si>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</si>
  <si>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</si>
  <si>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</si>
  <si>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</si>
  <si>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</si>
  <si>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</si>
  <si>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</si>
  <si>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</si>
  <si>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</si>
  <si>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</si>
  <si>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</si>
  <si>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</si>
  <si>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</si>
  <si>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</si>
  <si>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</si>
  <si>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</si>
  <si>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</si>
  <si>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</si>
  <si>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</si>
  <si>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</si>
  <si>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</si>
  <si>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</si>
  <si>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</si>
  <si>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</si>
  <si>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</si>
  <si>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</si>
  <si>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</si>
  <si>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</si>
  <si>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</si>
  <si>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</si>
  <si>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</si>
  <si>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</si>
  <si>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</si>
  <si>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</si>
  <si>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</si>
  <si>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</si>
  <si>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</si>
  <si>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</si>
  <si>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</si>
  <si>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</si>
  <si>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</si>
  <si>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</si>
  <si>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</si>
  <si>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</si>
  <si>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</si>
  <si>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</si>
  <si>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</si>
  <si>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</si>
  <si>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</si>
  <si>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</si>
  <si>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</si>
  <si>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</si>
  <si>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</si>
  <si>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</si>
  <si>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</si>
  <si>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</si>
  <si>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</si>
  <si>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</si>
  <si>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</si>
  <si>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</si>
  <si>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</si>
  <si>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</si>
  <si>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</si>
  <si>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</si>
  <si>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</si>
  <si>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</si>
  <si>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</si>
  <si>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</si>
  <si>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</si>
  <si>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</si>
  <si>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</si>
  <si>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</si>
  <si>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</si>
  <si>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</si>
  <si>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</si>
  <si>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</si>
  <si>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</si>
  <si>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</si>
  <si>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</si>
  <si>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</si>
  <si>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</si>
  <si>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</si>
  <si>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</si>
  <si>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</si>
  <si>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</si>
  <si>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</si>
  <si>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</si>
  <si>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</si>
  <si>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</si>
  <si>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</si>
  <si>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</si>
  <si>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</si>
  <si>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</si>
  <si>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</si>
  <si>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</si>
  <si>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</si>
  <si>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</si>
  <si>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</si>
  <si>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</si>
  <si>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</si>
  <si>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</si>
  <si>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</si>
  <si>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</si>
  <si>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</si>
  <si>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</si>
  <si>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</si>
  <si>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</si>
  <si>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</si>
  <si>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</si>
  <si>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</si>
  <si>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</si>
  <si>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</si>
  <si>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</si>
  <si>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</si>
  <si>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</si>
  <si>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</si>
  <si>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</si>
  <si>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</si>
  <si>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</si>
  <si>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</si>
  <si>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</si>
  <si>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</si>
  <si>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</si>
  <si>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</si>
  <si>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</si>
  <si>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</si>
  <si>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</si>
  <si>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</si>
  <si>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</si>
  <si>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</si>
  <si>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</si>
  <si>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</si>
  <si>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</si>
  <si>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</si>
  <si>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</si>
  <si>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</si>
  <si>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</si>
  <si>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</si>
  <si>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</si>
  <si>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</si>
  <si>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</si>
  <si>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</si>
  <si>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</si>
  <si>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</si>
  <si>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</si>
  <si>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</si>
  <si>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</si>
  <si>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</si>
  <si>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</si>
  <si>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</si>
  <si>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</si>
  <si>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</si>
  <si>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</si>
  <si>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</si>
  <si>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</si>
  <si>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</si>
  <si>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</si>
  <si>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</si>
  <si>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</si>
  <si>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</si>
  <si>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</si>
  <si>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</si>
  <si>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</si>
  <si>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</si>
  <si>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</si>
  <si>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</si>
  <si>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</si>
  <si>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</si>
  <si>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</si>
  <si>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</si>
  <si>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</si>
  <si>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</si>
  <si>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</si>
  <si>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</si>
  <si>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</si>
  <si>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</si>
  <si>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</si>
  <si>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</si>
  <si>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</si>
  <si>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</si>
  <si>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</si>
  <si>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</si>
  <si>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</si>
  <si>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</si>
  <si>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</si>
  <si>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</si>
  <si>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</si>
  <si>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</si>
  <si>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</si>
  <si>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</si>
  <si>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</si>
  <si>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</si>
  <si>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</si>
  <si>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</si>
  <si>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</si>
  <si>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</si>
  <si>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</si>
  <si>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</si>
  <si>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</si>
  <si>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</si>
  <si>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</si>
  <si>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</si>
  <si>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</si>
  <si>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</si>
  <si>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</si>
  <si>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</si>
  <si>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</si>
  <si>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</si>
  <si>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</si>
  <si>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</si>
  <si>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</si>
  <si>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</si>
  <si>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</si>
  <si>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</si>
  <si>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</si>
  <si>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</si>
  <si>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</si>
  <si>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</si>
  <si>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</si>
  <si>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</si>
  <si>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</si>
  <si>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</si>
  <si>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</si>
  <si>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</si>
  <si>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</si>
  <si>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</si>
  <si>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</si>
  <si>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</si>
  <si>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</si>
  <si>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</si>
  <si>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</si>
  <si>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</si>
  <si>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</si>
  <si>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</si>
  <si>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</si>
  <si>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</si>
  <si>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</si>
  <si>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</si>
  <si>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</si>
  <si>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</si>
  <si>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</si>
  <si>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</si>
  <si>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</si>
  <si>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</si>
  <si>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</si>
  <si>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</si>
  <si>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</si>
  <si>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</si>
  <si>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</si>
  <si>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</si>
  <si>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</si>
  <si>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</si>
  <si>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</si>
  <si>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</si>
  <si>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</si>
  <si>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</si>
  <si>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</si>
  <si>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</si>
  <si>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</si>
  <si>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</si>
  <si>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</si>
  <si>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</si>
  <si>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</si>
  <si>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</si>
  <si>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</si>
  <si>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</si>
  <si>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</si>
  <si>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</si>
  <si>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</si>
  <si>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</si>
  <si>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</si>
  <si>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</si>
  <si>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</si>
  <si>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</si>
  <si>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</si>
  <si>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</si>
  <si>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</si>
  <si>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</si>
  <si>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</si>
  <si>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</si>
  <si>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</si>
  <si>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</si>
  <si>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</si>
  <si>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</si>
  <si>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</si>
  <si>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</si>
  <si>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</si>
  <si>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</si>
  <si>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</si>
  <si>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</si>
  <si>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</si>
  <si>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</si>
  <si>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</si>
  <si>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</si>
  <si>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</si>
  <si>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</si>
  <si>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</si>
  <si>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</si>
  <si>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</si>
  <si>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</si>
  <si>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</si>
  <si>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</si>
  <si>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</si>
  <si>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</si>
  <si>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</si>
  <si>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</si>
  <si>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</si>
  <si>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</si>
  <si>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</si>
  <si>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</si>
  <si>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</si>
  <si>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</si>
  <si>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</si>
  <si>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</si>
  <si>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</si>
  <si>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</si>
  <si>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</si>
  <si>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</si>
  <si>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</si>
  <si>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</si>
  <si>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</si>
  <si>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</si>
  <si>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</si>
  <si>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</si>
  <si>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</si>
  <si>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</si>
  <si>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</si>
  <si>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</si>
  <si>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</si>
  <si>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</si>
  <si>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</si>
  <si>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</si>
  <si>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</si>
  <si>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</si>
  <si>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</si>
  <si>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</si>
  <si>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</si>
  <si>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</si>
  <si>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</si>
  <si>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</si>
  <si>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</si>
  <si>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</si>
  <si>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</si>
  <si>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</si>
  <si>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</si>
  <si>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</si>
  <si>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</si>
  <si>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</si>
  <si>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</si>
  <si>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</si>
  <si>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</si>
  <si>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</si>
  <si>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</si>
  <si>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</si>
  <si>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</si>
  <si>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</si>
  <si>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</si>
  <si>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</si>
  <si>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</si>
  <si>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</si>
  <si>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</si>
  <si>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</si>
  <si>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</si>
  <si>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</si>
  <si>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</si>
  <si>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</si>
  <si>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</si>
  <si>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</si>
  <si>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</si>
  <si>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</si>
  <si>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</si>
  <si>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</si>
  <si>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</si>
  <si>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</si>
  <si>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</si>
  <si>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</si>
  <si>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</si>
  <si>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</si>
  <si>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</si>
  <si>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</si>
  <si>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</si>
  <si>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</si>
  <si>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</si>
  <si>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</si>
  <si>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</si>
  <si>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</si>
  <si>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</si>
  <si>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</si>
  <si>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</si>
  <si>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</si>
  <si>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</si>
  <si>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</si>
  <si>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</si>
  <si>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</si>
  <si>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</si>
  <si>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</si>
  <si>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</si>
  <si>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</si>
  <si>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</si>
  <si>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</si>
  <si>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</si>
  <si>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</si>
  <si>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</si>
  <si>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</si>
  <si>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</si>
  <si>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</si>
  <si>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</si>
  <si>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</si>
  <si>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</si>
  <si>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</si>
  <si>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</si>
  <si>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</si>
  <si>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</si>
  <si>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</si>
  <si>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</si>
  <si>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</si>
  <si>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</si>
  <si>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</si>
  <si>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</si>
  <si>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</si>
  <si>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</si>
  <si>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</si>
  <si>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</si>
  <si>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</si>
  <si>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</si>
  <si>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</si>
  <si>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</si>
  <si>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</si>
  <si>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</si>
  <si>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</si>
  <si>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</si>
  <si>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</si>
  <si>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</si>
  <si>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</si>
  <si>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</si>
  <si>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</si>
  <si>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</si>
  <si>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</si>
  <si>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</si>
  <si>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</si>
  <si>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</si>
  <si>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</si>
  <si>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</si>
  <si>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</si>
  <si>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</si>
  <si>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</si>
  <si>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</si>
  <si>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</si>
  <si>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</si>
  <si>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</si>
  <si>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</si>
  <si>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</si>
  <si>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</si>
  <si>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</si>
  <si>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</si>
  <si>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</si>
  <si>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</si>
  <si>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</si>
  <si>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</si>
  <si>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</si>
  <si>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</si>
  <si>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</si>
  <si>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</si>
  <si>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</si>
  <si>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</si>
  <si>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</si>
  <si>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</si>
  <si>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</si>
  <si>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</si>
  <si>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</si>
  <si>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</si>
  <si>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</si>
  <si>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</si>
  <si>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</si>
  <si>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</si>
  <si>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</si>
  <si>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</si>
  <si>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</si>
  <si>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</si>
  <si>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</si>
  <si>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</si>
  <si>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</si>
  <si>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</si>
  <si>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</si>
  <si>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</si>
  <si>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</si>
  <si>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</si>
  <si>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</si>
  <si>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</si>
  <si>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</si>
  <si>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</si>
  <si>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</si>
  <si>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</si>
  <si>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</si>
  <si>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</si>
  <si>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</si>
  <si>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</si>
  <si>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</si>
  <si>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</si>
  <si>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</si>
  <si>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</si>
  <si>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</si>
  <si>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</si>
  <si>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</si>
  <si>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</si>
  <si>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</si>
  <si>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</si>
  <si>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</si>
  <si>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</si>
  <si>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</si>
  <si>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</si>
  <si>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</si>
  <si>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</si>
  <si>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</si>
  <si>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</si>
  <si>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</si>
  <si>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</si>
  <si>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</si>
  <si>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</si>
  <si>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</si>
  <si>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</si>
  <si>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</si>
  <si>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</si>
  <si>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</si>
  <si>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</si>
  <si>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</si>
  <si>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</si>
  <si>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</si>
  <si>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</si>
  <si>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</si>
  <si>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</si>
  <si>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</si>
  <si>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</si>
  <si>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</si>
  <si>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</si>
  <si>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</si>
  <si>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</si>
  <si>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</si>
  <si>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</si>
  <si>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</si>
  <si>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</si>
  <si>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</si>
  <si>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</si>
  <si>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</si>
  <si>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</si>
  <si>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</si>
  <si>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</si>
  <si>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</si>
  <si>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</si>
  <si>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</si>
  <si>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</si>
  <si>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</si>
  <si>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</si>
  <si>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</si>
  <si>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</si>
  <si>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</si>
  <si>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</si>
  <si>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</si>
  <si>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</si>
  <si>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</si>
  <si>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</si>
  <si>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</si>
  <si>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</si>
  <si>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</si>
  <si>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</si>
  <si>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</si>
  <si>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</si>
  <si>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</si>
  <si>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</si>
  <si>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</si>
  <si>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</si>
  <si>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</si>
  <si>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</si>
  <si>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</si>
  <si>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</si>
  <si>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</si>
  <si>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</si>
  <si>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</si>
  <si>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</si>
  <si>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</si>
  <si>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</si>
  <si>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</si>
  <si>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</si>
  <si>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</si>
  <si>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</si>
  <si>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</si>
  <si>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</si>
  <si>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</si>
  <si>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</si>
  <si>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</si>
  <si>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</si>
  <si>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</si>
  <si>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</si>
  <si>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</si>
  <si>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</si>
  <si>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</si>
  <si>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</si>
  <si>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</si>
  <si>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</si>
  <si>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</si>
  <si>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</si>
  <si>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</si>
  <si>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</si>
  <si>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</si>
  <si>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</si>
  <si>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</si>
  <si>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</si>
  <si>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</si>
  <si>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</si>
  <si>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</si>
  <si>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</si>
  <si>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</si>
  <si>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</si>
  <si>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</si>
  <si>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</si>
  <si>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</si>
  <si>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</si>
  <si>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</si>
  <si>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</si>
  <si>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</si>
  <si>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</si>
  <si>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</si>
  <si>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</si>
  <si>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</si>
  <si>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</si>
  <si>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</si>
  <si>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</si>
  <si>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</si>
  <si>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</si>
  <si>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</si>
  <si>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</si>
  <si>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</si>
  <si>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</si>
  <si>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</si>
  <si>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</si>
  <si>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</si>
  <si>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</si>
  <si>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</si>
  <si>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</si>
  <si>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</si>
  <si>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</si>
  <si>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</si>
  <si>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</si>
  <si>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</si>
  <si>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</si>
  <si>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</si>
  <si>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</si>
  <si>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</si>
  <si>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</si>
  <si>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</si>
  <si>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</si>
  <si>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</si>
  <si>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</si>
  <si>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</si>
  <si>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</si>
  <si>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</si>
  <si>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</si>
  <si>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</si>
  <si>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</si>
  <si>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</si>
  <si>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</si>
  <si>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</si>
  <si>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</si>
  <si>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</si>
  <si>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</si>
  <si>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</si>
  <si>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</si>
  <si>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</si>
  <si>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</si>
  <si>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</si>
  <si>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</si>
  <si>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</si>
  <si>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</si>
  <si>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</si>
  <si>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</si>
  <si>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</si>
  <si>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</si>
  <si>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</si>
  <si>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</si>
  <si>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</si>
  <si>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</si>
  <si>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</si>
  <si>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</si>
  <si>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</si>
  <si>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</si>
  <si>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</si>
  <si>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</si>
  <si>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</si>
  <si>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</si>
  <si>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</si>
  <si>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</si>
  <si>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</si>
  <si>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</si>
  <si>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</si>
  <si>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</si>
  <si>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</si>
  <si>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</si>
  <si>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</si>
  <si>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</si>
  <si>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</si>
  <si>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</si>
  <si>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</si>
  <si>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</si>
  <si>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</si>
  <si>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</si>
  <si>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</si>
  <si>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</si>
  <si>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</si>
  <si>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</si>
  <si>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</si>
  <si>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</si>
  <si>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</si>
  <si>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</si>
  <si>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</si>
  <si>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</si>
  <si>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</si>
  <si>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</si>
  <si>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</si>
  <si>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</si>
  <si>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</si>
  <si>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</si>
  <si>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</si>
  <si>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</si>
  <si>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</si>
  <si>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</si>
  <si>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</si>
  <si>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</si>
  <si>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</si>
  <si>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</si>
  <si>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</si>
  <si>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</si>
  <si>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</si>
  <si>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</si>
  <si>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</si>
  <si>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</si>
  <si>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</si>
  <si>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</si>
  <si>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</si>
  <si>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</si>
  <si>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</si>
  <si>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</si>
  <si>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</si>
  <si>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</si>
  <si>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</si>
  <si>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</si>
  <si>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</si>
  <si>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</si>
  <si>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</si>
  <si>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</si>
  <si>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</si>
  <si>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</si>
  <si>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</si>
  <si>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</si>
  <si>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</si>
  <si>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</si>
  <si>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</si>
  <si>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</si>
  <si>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</si>
  <si>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</si>
  <si>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</si>
  <si>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</si>
  <si>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</si>
  <si>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</si>
  <si>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</si>
  <si>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</si>
  <si>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</si>
  <si>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</si>
  <si>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</si>
  <si>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</si>
  <si>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</si>
  <si>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</si>
  <si>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</si>
  <si>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</si>
  <si>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</si>
  <si>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</si>
  <si>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</si>
  <si>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</si>
  <si>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</si>
  <si>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</si>
  <si>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</si>
  <si>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</si>
  <si>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</si>
  <si>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</si>
  <si>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</si>
  <si>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</si>
  <si>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</si>
  <si>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</si>
  <si>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</si>
  <si>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</si>
  <si>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</si>
  <si>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</si>
  <si>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</si>
  <si>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</si>
  <si>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</si>
  <si>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</si>
  <si>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</si>
  <si>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</si>
  <si>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</si>
  <si>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</si>
  <si>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</si>
  <si>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</si>
  <si>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</si>
  <si>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</si>
  <si>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</si>
  <si>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</si>
  <si>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</si>
  <si>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</si>
  <si>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</si>
  <si>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</si>
  <si>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</si>
  <si>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</si>
  <si>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</si>
  <si>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</si>
  <si>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</si>
  <si>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</si>
  <si>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</si>
  <si>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</si>
  <si>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</si>
  <si>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</si>
  <si>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</si>
  <si>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</si>
  <si>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</si>
  <si>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</si>
  <si>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</si>
  <si>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</si>
  <si>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</si>
  <si>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</si>
  <si>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</si>
  <si>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</si>
  <si>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</si>
  <si>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</si>
  <si>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</si>
  <si>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</si>
  <si>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</si>
  <si>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</si>
  <si>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</si>
  <si>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</si>
  <si>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</si>
  <si>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</si>
  <si>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</si>
  <si>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</si>
  <si>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</si>
  <si>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</si>
  <si>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</si>
  <si>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</si>
  <si>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</si>
  <si>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</si>
  <si>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</si>
  <si>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</si>
  <si>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</si>
  <si>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</si>
  <si>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</si>
  <si>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</si>
  <si>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</si>
  <si>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</si>
  <si>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</si>
  <si>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</si>
  <si>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</si>
  <si>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</si>
  <si>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</si>
  <si>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</si>
  <si>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</si>
  <si>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</si>
  <si>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</si>
  <si>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</si>
  <si>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</si>
  <si>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</si>
  <si>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</si>
  <si>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</si>
  <si>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</si>
  <si>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</si>
  <si>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</si>
  <si>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</si>
  <si>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</si>
  <si>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</si>
  <si>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</si>
  <si>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</si>
  <si>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</si>
  <si>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</si>
  <si>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</si>
  <si>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</si>
  <si>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</si>
  <si>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</si>
  <si>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</si>
  <si>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</si>
  <si>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</si>
  <si>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</si>
  <si>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</si>
  <si>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</si>
  <si>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</si>
  <si>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</si>
  <si>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</si>
  <si>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</si>
  <si>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</si>
  <si>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</si>
  <si>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</si>
  <si>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</si>
  <si>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</si>
  <si>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</si>
  <si>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</si>
  <si>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</si>
  <si>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</si>
  <si>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</si>
  <si>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</si>
  <si>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</si>
  <si>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</si>
  <si>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</si>
  <si>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</si>
  <si>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</si>
  <si>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</si>
  <si>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</si>
  <si>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</si>
  <si>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</si>
  <si>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</si>
  <si>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</si>
  <si>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</si>
  <si>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</si>
  <si>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</si>
  <si>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</si>
  <si>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</si>
  <si>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</si>
  <si>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</si>
  <si>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</si>
  <si>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</si>
  <si>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</si>
  <si>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</si>
  <si>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</si>
  <si>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</si>
  <si>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</si>
  <si>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</si>
  <si>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</si>
  <si>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</si>
  <si>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</si>
  <si>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</si>
  <si>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</si>
  <si>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</si>
  <si>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</si>
  <si>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</si>
  <si>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</si>
  <si>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</si>
  <si>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</si>
  <si>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</si>
  <si>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</si>
  <si>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</si>
  <si>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</si>
  <si>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</si>
  <si>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</si>
  <si>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</si>
  <si>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</si>
  <si>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</si>
  <si>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</si>
  <si>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</si>
  <si>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</si>
  <si>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</si>
  <si>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</si>
  <si>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</si>
  <si>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</si>
  <si>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</si>
  <si>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</si>
  <si>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</si>
  <si>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</si>
  <si>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</si>
  <si>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</si>
  <si>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</si>
  <si>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</si>
  <si>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</si>
  <si>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</si>
  <si>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</si>
  <si>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</si>
  <si>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</si>
  <si>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</si>
  <si>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</si>
  <si>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</si>
  <si>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</si>
  <si>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</si>
  <si>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</si>
  <si>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</si>
  <si>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</si>
  <si>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</si>
  <si>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</si>
  <si>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</si>
  <si>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</si>
  <si>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</si>
  <si>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</si>
  <si>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</si>
  <si>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</si>
  <si>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</si>
  <si>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</si>
  <si>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</si>
  <si>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</si>
  <si>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</si>
  <si>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</si>
  <si>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</si>
  <si>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</si>
  <si>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</si>
  <si>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</si>
  <si>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</si>
  <si>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</si>
  <si>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</si>
  <si>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</si>
  <si>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</si>
  <si>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</si>
  <si>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</si>
  <si>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</si>
  <si>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</si>
  <si>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</si>
  <si>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</si>
  <si>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</si>
  <si>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</si>
  <si>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</si>
  <si>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</si>
  <si>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</si>
  <si>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</si>
  <si>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</si>
  <si>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</si>
  <si>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</si>
  <si>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</si>
  <si>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</si>
  <si>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</si>
  <si>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</si>
  <si>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</si>
  <si>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</si>
  <si>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</si>
  <si>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</si>
  <si>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</si>
  <si>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</si>
  <si>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</si>
  <si>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</si>
  <si>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</si>
  <si>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</si>
  <si>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</si>
  <si>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</si>
  <si>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</si>
  <si>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</si>
  <si>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</si>
  <si>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</si>
  <si>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</si>
  <si>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</si>
  <si>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</si>
  <si>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</si>
  <si>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</si>
  <si>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</si>
  <si>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</si>
  <si>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</si>
  <si>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</si>
  <si>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</si>
  <si>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</si>
  <si>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</si>
  <si>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</si>
  <si>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</si>
  <si>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</si>
  <si>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</si>
  <si>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</si>
  <si>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</si>
  <si>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</si>
  <si>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</si>
  <si>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</si>
  <si>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</si>
  <si>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</si>
  <si>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</si>
  <si>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</si>
  <si>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</si>
  <si>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</si>
  <si>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</si>
  <si>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</si>
  <si>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</si>
  <si>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</si>
  <si>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</si>
  <si>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</si>
  <si>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</si>
  <si>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</si>
  <si>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</si>
  <si>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</si>
  <si>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</si>
  <si>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</si>
  <si>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</si>
  <si>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</si>
  <si>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</si>
  <si>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</si>
  <si>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</si>
  <si>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</si>
  <si>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</si>
  <si>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</si>
  <si>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</si>
  <si>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</si>
  <si>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</si>
  <si>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</si>
  <si>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</si>
  <si>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</si>
  <si>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</si>
  <si>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</si>
  <si>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</si>
  <si>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</si>
  <si>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</si>
  <si>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</si>
  <si>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</si>
  <si>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</si>
  <si>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</si>
  <si>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</si>
  <si>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</si>
  <si>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</si>
  <si>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</si>
  <si>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</si>
  <si>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</si>
  <si>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</si>
  <si>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</si>
  <si>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</si>
  <si>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</si>
  <si>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</si>
  <si>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</si>
  <si>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</si>
  <si>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</si>
  <si>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</si>
  <si>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</si>
  <si>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</si>
  <si>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</si>
  <si>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</si>
  <si>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</si>
  <si>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</si>
  <si>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</si>
  <si>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</si>
  <si>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</si>
  <si>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</si>
  <si>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</si>
  <si>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</si>
  <si>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</si>
  <si>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</si>
  <si>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</si>
  <si>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</si>
  <si>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</si>
  <si>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</si>
  <si>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</si>
  <si>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</si>
  <si>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</si>
  <si>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</si>
  <si>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</si>
  <si>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</si>
  <si>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</si>
  <si>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</si>
  <si>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</si>
  <si>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</si>
  <si>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</si>
  <si>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</si>
  <si>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</si>
  <si>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</si>
  <si>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</si>
  <si>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</si>
  <si>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</si>
  <si>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</si>
  <si>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</si>
  <si>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</si>
  <si>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</si>
  <si>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</si>
  <si>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</si>
  <si>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</si>
  <si>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</si>
  <si>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</si>
  <si>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</si>
  <si>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</si>
  <si>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</si>
  <si>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</si>
  <si>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</si>
  <si>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</si>
  <si>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</si>
  <si>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</si>
  <si>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</si>
  <si>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</si>
  <si>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</si>
  <si>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</si>
  <si>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</si>
  <si>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</si>
  <si>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</si>
  <si>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</si>
  <si>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</si>
  <si>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</si>
  <si>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</si>
  <si>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</si>
  <si>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</si>
  <si>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</si>
  <si>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</si>
  <si>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</si>
  <si>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</si>
  <si>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</si>
  <si>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</si>
  <si>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</si>
  <si>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</si>
  <si>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</si>
  <si>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</si>
  <si>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</si>
  <si>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</si>
  <si>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</si>
  <si>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</si>
  <si>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</si>
  <si>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</si>
  <si>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</si>
  <si>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</si>
  <si>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</si>
  <si>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</si>
  <si>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</si>
  <si>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</si>
  <si>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</si>
  <si>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</si>
  <si>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</si>
  <si>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</si>
  <si>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</si>
  <si>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</si>
  <si>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</si>
  <si>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</si>
  <si>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</si>
  <si>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</si>
  <si>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</si>
  <si>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</si>
  <si>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</si>
  <si>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</si>
  <si>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</si>
  <si>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</si>
  <si>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</si>
  <si>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</si>
  <si>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</si>
  <si>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</si>
  <si>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</si>
  <si>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</si>
  <si>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</si>
  <si>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</si>
  <si>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</si>
  <si>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</si>
  <si>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</si>
  <si>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</si>
  <si>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</si>
  <si>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</si>
  <si>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</si>
  <si>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</si>
  <si>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</si>
  <si>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</si>
  <si>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</si>
  <si>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</si>
  <si>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</si>
  <si>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</si>
  <si>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</si>
  <si>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</si>
  <si>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</si>
  <si>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</si>
  <si>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</si>
  <si>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</si>
  <si>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</si>
  <si>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</si>
  <si>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</si>
  <si>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</si>
  <si>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</si>
  <si>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</si>
  <si>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</si>
  <si>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</si>
  <si>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</si>
  <si>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</si>
  <si>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</si>
  <si>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</si>
  <si>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</si>
  <si>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</si>
  <si>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</si>
  <si>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</si>
  <si>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</si>
  <si>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</si>
  <si>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</si>
  <si>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</si>
  <si>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</si>
  <si>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</si>
  <si>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</si>
  <si>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</si>
  <si>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</si>
  <si>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</si>
  <si>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</si>
  <si>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</si>
  <si>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</si>
  <si>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</si>
  <si>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</si>
  <si>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</si>
  <si>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</si>
  <si>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</si>
  <si>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</si>
  <si>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</si>
  <si>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</si>
  <si>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</si>
  <si>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</si>
  <si>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</si>
  <si>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</si>
  <si>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</si>
  <si>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</si>
  <si>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</si>
  <si>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</si>
  <si>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</si>
  <si>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</si>
  <si>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</si>
  <si>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</si>
  <si>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</si>
  <si>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</si>
  <si>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</si>
  <si>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</si>
  <si>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</si>
  <si>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</si>
  <si>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</si>
  <si>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</si>
  <si>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</si>
  <si>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</si>
  <si>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</si>
  <si>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</si>
  <si>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</si>
  <si>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</si>
  <si>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</si>
  <si>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</si>
  <si>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</si>
  <si>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</si>
  <si>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</si>
  <si>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</si>
  <si>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</si>
  <si>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</si>
  <si>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</si>
  <si>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</si>
  <si>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</si>
  <si>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</si>
  <si>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</si>
  <si>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</si>
  <si>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</si>
  <si>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</si>
  <si>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</si>
  <si>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</si>
  <si>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</si>
  <si>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</si>
  <si>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</si>
  <si>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</si>
  <si>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</si>
  <si>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</si>
  <si>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</si>
  <si>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</si>
  <si>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</si>
  <si>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</si>
  <si>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</si>
  <si>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</si>
  <si>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</si>
  <si>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</si>
  <si>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</si>
  <si>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</si>
  <si>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</si>
  <si>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</si>
  <si>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</si>
  <si>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</si>
  <si>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</si>
  <si>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</si>
  <si>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</si>
  <si>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</si>
  <si>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</si>
  <si>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</si>
  <si>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</si>
  <si>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</si>
  <si>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</si>
  <si>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</si>
  <si>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</si>
  <si>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</si>
  <si>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</si>
  <si>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</si>
  <si>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</si>
  <si>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</si>
  <si>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</si>
  <si>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</si>
  <si>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</si>
  <si>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</si>
  <si>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</si>
  <si>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</si>
  <si>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</si>
  <si>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</si>
  <si>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</si>
  <si>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</si>
  <si>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</si>
  <si>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</si>
  <si>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</si>
  <si>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</si>
  <si>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</si>
  <si>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</si>
  <si>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</si>
  <si>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</si>
  <si>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</si>
  <si>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</si>
  <si>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</si>
  <si>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</si>
  <si>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</si>
  <si>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</si>
  <si>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</si>
  <si>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</si>
  <si>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</si>
  <si>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</si>
  <si>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</si>
  <si>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</si>
  <si>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</si>
  <si>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</si>
  <si>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</si>
  <si>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</si>
  <si>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</si>
  <si>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</si>
  <si>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</si>
  <si>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</si>
  <si>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</si>
  <si>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</si>
  <si>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</si>
  <si>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</si>
  <si>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</si>
  <si>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</si>
  <si>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</si>
  <si>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</si>
  <si>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</si>
  <si>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</si>
  <si>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</si>
  <si>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</si>
  <si>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</si>
  <si>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</si>
  <si>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</si>
  <si>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</si>
  <si>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</si>
  <si>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</si>
  <si>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</si>
  <si>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</si>
  <si>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</si>
  <si>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</si>
  <si>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</si>
  <si>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</si>
  <si>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</si>
  <si>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</si>
  <si>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</si>
  <si>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</si>
  <si>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</si>
  <si>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</si>
  <si>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</si>
  <si>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</si>
  <si>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</si>
  <si>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</si>
  <si>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</si>
  <si>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</si>
  <si>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</si>
  <si>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</si>
  <si>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</si>
  <si>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</si>
  <si>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</si>
  <si>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</si>
  <si>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</si>
  <si>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</si>
  <si>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</si>
  <si>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</si>
  <si>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</si>
  <si>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</si>
  <si>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</si>
  <si>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</si>
  <si>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</si>
  <si>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</si>
  <si>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</si>
  <si>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</si>
  <si>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</si>
  <si>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</si>
  <si>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</si>
  <si>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</si>
  <si>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</si>
  <si>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</si>
  <si>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</si>
  <si>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</si>
  <si>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</si>
  <si>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</si>
  <si>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</si>
  <si>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</si>
  <si>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</si>
  <si>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</si>
  <si>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</si>
  <si>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</si>
  <si>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</si>
  <si>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</si>
  <si>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</si>
  <si>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</si>
  <si>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</si>
  <si>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</si>
  <si>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</si>
  <si>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</si>
  <si>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</si>
  <si>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</si>
  <si>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</si>
  <si>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</si>
  <si>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</si>
  <si>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</si>
  <si>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</si>
  <si>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</si>
  <si>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</si>
  <si>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</si>
  <si>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</si>
  <si>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</si>
  <si>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</si>
  <si>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</si>
  <si>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</si>
  <si>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</si>
  <si>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</si>
  <si>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</si>
  <si>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</si>
  <si>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</si>
  <si>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</si>
  <si>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</si>
  <si>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</si>
  <si>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</si>
  <si>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</si>
  <si>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</si>
  <si>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</si>
  <si>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</si>
  <si>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</si>
  <si>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</si>
  <si>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</si>
  <si>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</si>
  <si>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</si>
  <si>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</si>
  <si>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</si>
  <si>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</si>
  <si>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</si>
  <si>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</si>
  <si>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</si>
  <si>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</si>
  <si>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</si>
  <si>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</si>
  <si>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</si>
  <si>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</si>
  <si>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</si>
  <si>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</si>
  <si>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</si>
  <si>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</si>
  <si>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</si>
  <si>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</si>
  <si>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</si>
  <si>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</si>
  <si>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</si>
  <si>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</si>
  <si>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</si>
  <si>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</si>
  <si>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</si>
  <si>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</si>
  <si>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</si>
  <si>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</si>
  <si>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</si>
  <si>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</si>
  <si>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</si>
  <si>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</si>
  <si>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</si>
  <si>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</si>
  <si>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</si>
  <si>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</si>
  <si>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</si>
  <si>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</si>
  <si>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</si>
  <si>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</si>
  <si>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</si>
  <si>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</si>
  <si>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</si>
  <si>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</si>
  <si>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</si>
  <si>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</si>
  <si>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</si>
  <si>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</si>
  <si>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</si>
  <si>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</si>
  <si>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</si>
  <si>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</si>
  <si>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</si>
  <si>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</si>
  <si>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</si>
  <si>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</si>
  <si>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</si>
  <si>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</si>
  <si>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</si>
  <si>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</si>
  <si>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</si>
  <si>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</si>
  <si>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</si>
  <si>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</si>
  <si>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</si>
  <si>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</si>
  <si>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</si>
  <si>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</si>
  <si>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</si>
  <si>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</si>
  <si>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</si>
  <si>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</si>
  <si>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</si>
  <si>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</si>
  <si>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</si>
  <si>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</si>
  <si>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</si>
  <si>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</si>
  <si>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</si>
  <si>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</si>
  <si>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</si>
  <si>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</si>
  <si>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</si>
  <si>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</si>
  <si>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</si>
  <si>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</si>
  <si>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</si>
  <si>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</si>
  <si>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</si>
  <si>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</si>
  <si>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</si>
  <si>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</si>
  <si>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</si>
  <si>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</si>
  <si>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</si>
  <si>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</si>
  <si>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</si>
  <si>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</si>
  <si>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</si>
  <si>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</si>
  <si>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</si>
  <si>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</si>
  <si>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</si>
  <si>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</si>
  <si>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</si>
  <si>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</si>
  <si>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</si>
  <si>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</si>
  <si>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</si>
  <si>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</si>
  <si>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</si>
  <si>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</si>
  <si>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</si>
  <si>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</si>
  <si>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</si>
  <si>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</si>
  <si>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</si>
  <si>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</si>
  <si>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</si>
  <si>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</si>
  <si>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</si>
  <si>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</si>
  <si>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</si>
  <si>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</si>
  <si>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</si>
  <si>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</si>
  <si>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</si>
  <si>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</si>
  <si>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</si>
  <si>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</si>
  <si>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</si>
  <si>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</si>
  <si>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</si>
  <si>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</si>
  <si>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</si>
  <si>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</si>
  <si>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</si>
  <si>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</si>
  <si>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</si>
  <si>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</si>
  <si>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</si>
  <si>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</si>
  <si>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</si>
  <si>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</si>
  <si>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</si>
  <si>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</si>
  <si>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</si>
  <si>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</si>
  <si>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</si>
  <si>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</si>
  <si>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</si>
  <si>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</si>
  <si>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</si>
  <si>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</si>
  <si>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</si>
  <si>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</si>
  <si>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</si>
  <si>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</si>
  <si>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</si>
  <si>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</si>
  <si>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</si>
  <si>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</si>
  <si>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</si>
  <si>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</si>
  <si>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</si>
  <si>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</si>
  <si>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</si>
  <si>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</si>
  <si>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</si>
  <si>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</si>
  <si>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</si>
  <si>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</si>
  <si>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</si>
  <si>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</si>
  <si>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</si>
  <si>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</si>
  <si>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</si>
  <si>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</si>
  <si>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</si>
  <si>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</si>
  <si>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</si>
  <si>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</si>
  <si>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</si>
  <si>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</si>
  <si>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</si>
  <si>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</si>
  <si>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</si>
  <si>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</si>
  <si>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</si>
  <si>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</si>
  <si>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</si>
  <si>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</si>
  <si>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</si>
  <si>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</si>
  <si>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</si>
  <si>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</si>
  <si>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</si>
  <si>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</si>
  <si>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</si>
  <si>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</si>
  <si>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</si>
  <si>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</si>
  <si>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</si>
  <si>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</si>
  <si>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</si>
  <si>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</si>
  <si>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</si>
  <si>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</si>
  <si>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</si>
  <si>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</si>
  <si>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</si>
  <si>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</si>
  <si>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</si>
  <si>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</si>
  <si>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</si>
  <si>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</si>
  <si>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</si>
  <si>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</si>
  <si>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</si>
  <si>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</si>
  <si>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</si>
  <si>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</si>
  <si>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</si>
  <si>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</si>
  <si>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</si>
  <si>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</si>
  <si>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</si>
  <si>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</si>
  <si>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</si>
  <si>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</si>
  <si>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</si>
  <si>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</si>
  <si>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</si>
  <si>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</si>
  <si>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</si>
  <si>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</si>
  <si>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</si>
  <si>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</si>
  <si>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</si>
  <si>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</si>
  <si>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</si>
  <si>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</si>
  <si>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</si>
  <si>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</si>
  <si>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</si>
  <si>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</si>
  <si>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</si>
  <si>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</si>
  <si>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</si>
  <si>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</si>
  <si>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</si>
  <si>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</si>
  <si>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</si>
  <si>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</si>
  <si>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</si>
  <si>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</si>
  <si>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</si>
  <si>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</si>
  <si>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</si>
  <si>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</si>
  <si>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</si>
  <si>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</si>
  <si>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</si>
  <si>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</si>
  <si>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</si>
  <si>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</si>
  <si>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</si>
  <si>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</si>
  <si>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</si>
  <si>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</si>
  <si>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</si>
  <si>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</si>
  <si>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</si>
  <si>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</si>
  <si>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</si>
  <si>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</si>
  <si>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</si>
  <si>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</si>
  <si>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</si>
  <si>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</si>
  <si>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</si>
  <si>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</si>
  <si>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</si>
  <si>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</si>
  <si>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</si>
  <si>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</si>
  <si>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</si>
  <si>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</si>
  <si>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</si>
  <si>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</si>
  <si>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</si>
  <si>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</si>
  <si>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</si>
  <si>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</si>
  <si>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</si>
  <si>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</si>
  <si>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</si>
  <si>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</si>
  <si>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</si>
  <si>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</si>
  <si>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</si>
  <si>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</si>
  <si>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</si>
  <si>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</si>
  <si>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</si>
  <si>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</si>
  <si>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</si>
  <si>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</si>
  <si>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</si>
  <si>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</si>
  <si>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</si>
  <si>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</si>
  <si>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</si>
  <si>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</si>
  <si>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</si>
  <si>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</si>
  <si>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</si>
  <si>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</si>
  <si>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</si>
  <si>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</si>
  <si>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</si>
  <si>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</si>
  <si>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</si>
  <si>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</si>
  <si>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</si>
  <si>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</si>
  <si>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</si>
  <si>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</si>
  <si>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</si>
  <si>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</si>
  <si>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</si>
  <si>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</si>
  <si>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</si>
  <si>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</si>
  <si>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</si>
  <si>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</si>
  <si>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</si>
  <si>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</si>
  <si>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</si>
  <si>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</si>
  <si>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</si>
  <si>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</si>
  <si>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</si>
  <si>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</si>
  <si>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</si>
  <si>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</si>
  <si>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</si>
  <si>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</si>
  <si>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</si>
  <si>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</si>
  <si>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</si>
  <si>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</si>
  <si>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</si>
  <si>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</si>
  <si>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</si>
  <si>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</si>
  <si>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</si>
  <si>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</si>
  <si>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</si>
  <si>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</si>
  <si>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</si>
  <si>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</si>
  <si>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</si>
  <si>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</si>
  <si>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</si>
  <si>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</si>
  <si>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</si>
  <si>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</si>
  <si>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</si>
  <si>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</si>
  <si>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</si>
  <si>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</si>
  <si>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</si>
  <si>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</si>
  <si>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</si>
  <si>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</si>
  <si>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</si>
  <si>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</si>
  <si>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</si>
  <si>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</si>
  <si>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</si>
  <si>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</si>
  <si>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</si>
  <si>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</si>
  <si>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</si>
  <si>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</si>
  <si>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</si>
  <si>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</si>
  <si>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</si>
  <si>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</si>
  <si>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</si>
  <si>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</si>
  <si>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</si>
  <si>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</si>
  <si>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</si>
  <si>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</si>
  <si>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</si>
  <si>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</si>
  <si>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</si>
  <si>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</si>
  <si>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</si>
  <si>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</si>
  <si>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</si>
  <si>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</si>
  <si>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</si>
  <si>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</si>
  <si>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</si>
  <si>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</si>
  <si>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</si>
  <si>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</si>
  <si>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</si>
  <si>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</si>
  <si>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</si>
  <si>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</si>
  <si>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</si>
  <si>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</si>
  <si>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</si>
  <si>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</si>
  <si>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</si>
  <si>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</si>
  <si>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</si>
  <si>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</si>
  <si>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</si>
  <si>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</si>
  <si>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</si>
  <si>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</si>
  <si>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</si>
  <si>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</si>
  <si>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</si>
  <si>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</si>
  <si>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</si>
  <si>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</si>
  <si>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</si>
  <si>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</si>
  <si>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</si>
  <si>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</si>
  <si>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</si>
  <si>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</si>
  <si>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</si>
  <si>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</si>
  <si>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</si>
  <si>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</si>
  <si>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</si>
  <si>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</si>
  <si>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</si>
  <si>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</si>
  <si>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</si>
  <si>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</si>
  <si>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</si>
  <si>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</si>
  <si>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</si>
  <si>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</si>
  <si>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</si>
  <si>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</si>
  <si>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</si>
  <si>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</si>
  <si>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</si>
  <si>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</si>
  <si>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</si>
  <si>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</si>
  <si>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</si>
  <si>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</si>
  <si>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</si>
  <si>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</si>
  <si>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</si>
  <si>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</si>
  <si>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</si>
  <si>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</si>
  <si>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</si>
  <si>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</si>
  <si>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</si>
  <si>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</si>
  <si>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</si>
  <si>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</si>
  <si>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</si>
  <si>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</si>
  <si>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</si>
  <si>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</si>
  <si>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</si>
  <si>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</si>
  <si>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</si>
  <si>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</si>
  <si>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</si>
  <si>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</si>
  <si>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</si>
  <si>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</si>
  <si>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</si>
  <si>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</si>
  <si>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</si>
  <si>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</si>
  <si>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</si>
  <si>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</si>
  <si>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</si>
  <si>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</si>
  <si>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</si>
  <si>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</si>
  <si>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</si>
  <si>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</si>
  <si>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</si>
  <si>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</si>
  <si>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</si>
  <si>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</si>
  <si>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</si>
  <si>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</si>
  <si>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</si>
  <si>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</si>
  <si>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</si>
  <si>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</si>
  <si>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</si>
  <si>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</si>
  <si>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</si>
  <si>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</si>
  <si>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</si>
  <si>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</si>
  <si>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</si>
  <si>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</si>
  <si>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</si>
  <si>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</si>
  <si>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</si>
  <si>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</si>
  <si>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</si>
  <si>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</si>
  <si>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</si>
  <si>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</si>
  <si>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</si>
  <si>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</si>
  <si>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</si>
  <si>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</si>
  <si>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</si>
  <si>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</si>
  <si>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</si>
  <si>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</si>
  <si>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</si>
  <si>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</si>
  <si>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</si>
  <si>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</si>
  <si>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</si>
  <si>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</si>
  <si>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</si>
  <si>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</si>
  <si>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</si>
  <si>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</si>
  <si>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</si>
  <si>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</si>
  <si>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</si>
  <si>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</si>
  <si>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</si>
  <si>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</si>
  <si>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</si>
  <si>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</si>
  <si>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</si>
  <si>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</si>
  <si>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</si>
  <si>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</si>
  <si>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</si>
  <si>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</si>
  <si>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</si>
  <si>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</si>
  <si>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</si>
  <si>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</si>
  <si>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</si>
  <si>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</si>
  <si>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</si>
  <si>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</si>
  <si>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</si>
  <si>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</si>
  <si>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</si>
  <si>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</si>
  <si>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</si>
  <si>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</si>
  <si>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</si>
  <si>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</si>
  <si>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</si>
  <si>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</si>
  <si>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</si>
  <si>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</si>
  <si>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</si>
  <si>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</si>
  <si>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</si>
  <si>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</si>
  <si>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</si>
  <si>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</si>
  <si>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</si>
  <si>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</si>
  <si>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</si>
  <si>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</si>
  <si>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</si>
  <si>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</si>
  <si>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</si>
  <si>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</si>
  <si>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</si>
  <si>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</si>
  <si>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</si>
  <si>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</si>
  <si>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</si>
  <si>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</si>
  <si>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</si>
  <si>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</si>
  <si>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</si>
  <si>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</si>
  <si>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</si>
  <si>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</si>
  <si>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</si>
  <si>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</si>
  <si>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</si>
  <si>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</si>
  <si>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</si>
  <si>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</si>
  <si>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</si>
  <si>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</si>
  <si>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</si>
  <si>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</si>
  <si>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</si>
  <si>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</si>
  <si>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</si>
  <si>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</si>
  <si>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</si>
  <si>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</si>
  <si>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</si>
  <si>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</si>
  <si>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</si>
  <si>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</si>
  <si>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</si>
  <si>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</si>
  <si>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</si>
  <si>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</si>
  <si>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</si>
  <si>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</si>
  <si>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</si>
  <si>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</si>
  <si>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</si>
  <si>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</si>
  <si>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</si>
  <si>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</si>
  <si>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</si>
  <si>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</si>
  <si>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</si>
  <si>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</si>
  <si>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</si>
  <si>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</si>
  <si>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</si>
  <si>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</si>
  <si>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</si>
  <si>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</si>
  <si>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</si>
  <si>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</si>
  <si>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</si>
  <si>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</si>
  <si>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</si>
  <si>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</si>
  <si>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</si>
  <si>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</si>
  <si>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</si>
  <si>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</si>
  <si>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</si>
  <si>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</si>
  <si>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</si>
  <si>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</si>
  <si>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</si>
  <si>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</si>
  <si>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</si>
  <si>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</si>
  <si>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</si>
  <si>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</si>
  <si>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</si>
  <si>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</si>
  <si>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</si>
  <si>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</si>
  <si>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</si>
  <si>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</si>
  <si>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</si>
  <si>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</si>
  <si>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</si>
  <si>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</si>
  <si>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</si>
  <si>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</si>
  <si>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</si>
  <si>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</si>
  <si>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</si>
  <si>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</si>
  <si>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</si>
  <si>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</si>
  <si>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</si>
  <si>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</si>
  <si>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</si>
  <si>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</si>
  <si>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</si>
  <si>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</si>
  <si>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</si>
  <si>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</si>
  <si>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</si>
  <si>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</si>
  <si>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</si>
  <si>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</si>
  <si>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</si>
  <si>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</si>
  <si>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</si>
  <si>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</si>
  <si>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</si>
  <si>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</si>
  <si>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</si>
  <si>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</si>
  <si>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</si>
  <si>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</si>
  <si>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</si>
  <si>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</si>
  <si>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</si>
  <si>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</si>
  <si>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</si>
  <si>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</si>
  <si>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</si>
  <si>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</si>
  <si>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</si>
  <si>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</si>
  <si>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</si>
  <si>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</si>
  <si>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</si>
  <si>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</si>
  <si>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</si>
  <si>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</si>
  <si>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</si>
  <si>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</si>
  <si>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</si>
  <si>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</si>
  <si>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</si>
  <si>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</si>
  <si>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</si>
  <si>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</si>
  <si>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</si>
  <si>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</si>
  <si>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</si>
  <si>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</si>
  <si>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</si>
  <si>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</si>
  <si>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</si>
  <si>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</si>
  <si>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</si>
  <si>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</si>
  <si>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</si>
  <si>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</si>
  <si>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</si>
  <si>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</si>
  <si>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</si>
  <si>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</si>
  <si>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</si>
  <si>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</si>
  <si>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</si>
  <si>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</si>
  <si>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</si>
  <si>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</si>
  <si>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</si>
  <si>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</si>
  <si>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</si>
  <si>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</si>
  <si>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</si>
  <si>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</si>
  <si>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</si>
  <si>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</si>
  <si>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</si>
  <si>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</si>
  <si>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</si>
  <si>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</si>
  <si>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</si>
  <si>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</si>
  <si>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</si>
  <si>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</si>
  <si>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</si>
  <si>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</si>
  <si>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</si>
  <si>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</si>
  <si>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</si>
  <si>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</si>
  <si>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</si>
  <si>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</si>
  <si>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</si>
  <si>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</si>
  <si>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</si>
  <si>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</si>
  <si>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</si>
  <si>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</si>
  <si>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</si>
  <si>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</si>
  <si>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</si>
  <si>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</si>
  <si>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</si>
  <si>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</si>
  <si>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</si>
  <si>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</si>
  <si>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</si>
  <si>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</si>
  <si>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</si>
  <si>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</si>
  <si>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</si>
  <si>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</si>
  <si>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</si>
  <si>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</si>
  <si>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</si>
  <si>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</si>
  <si>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</si>
  <si>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</si>
  <si>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</si>
  <si>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</si>
  <si>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</si>
  <si>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</si>
  <si>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</si>
  <si>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</si>
  <si>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</si>
  <si>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</si>
  <si>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</si>
  <si>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</si>
  <si>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</si>
  <si>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</si>
  <si>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</si>
  <si>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</si>
  <si>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</si>
  <si>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</si>
  <si>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</si>
  <si>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</si>
  <si>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</si>
  <si>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</si>
  <si>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</si>
  <si>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</si>
  <si>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</si>
  <si>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</si>
  <si>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</si>
  <si>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</si>
  <si>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</si>
  <si>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</si>
  <si>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</si>
  <si>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</si>
  <si>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</si>
  <si>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</si>
  <si>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</si>
  <si>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</si>
  <si>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</si>
  <si>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</si>
  <si>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</si>
  <si>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</si>
  <si>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</si>
  <si>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</si>
  <si>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</si>
  <si>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</si>
  <si>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</si>
  <si>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</si>
  <si>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</si>
  <si>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</si>
  <si>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</si>
  <si>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</si>
  <si>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</si>
  <si>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</si>
  <si>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</si>
  <si>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</si>
  <si>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</si>
  <si>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</si>
  <si>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</si>
  <si>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</si>
  <si>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</si>
  <si>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</si>
  <si>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</si>
  <si>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</si>
  <si>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</si>
  <si>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</si>
  <si>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</si>
  <si>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</si>
  <si>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</si>
  <si>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</si>
  <si>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</si>
  <si>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</si>
  <si>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</si>
  <si>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</si>
  <si>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</si>
  <si>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</si>
  <si>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</si>
  <si>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</si>
  <si>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</si>
  <si>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</si>
  <si>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</si>
  <si>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</si>
  <si>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</si>
  <si>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</si>
  <si>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</si>
  <si>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</si>
  <si>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</si>
  <si>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</si>
  <si>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</si>
  <si>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</si>
  <si>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</si>
  <si>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</si>
  <si>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</si>
  <si>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</si>
  <si>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</si>
  <si>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</si>
  <si>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</si>
  <si>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</si>
  <si>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</si>
  <si>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</si>
  <si>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</si>
  <si>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</si>
  <si>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</si>
  <si>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</si>
  <si>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</si>
  <si>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</si>
  <si>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</si>
  <si>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</si>
  <si>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</si>
  <si>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</si>
  <si>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</si>
  <si>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</si>
  <si>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</si>
  <si>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</si>
  <si>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</si>
  <si>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</si>
  <si>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</si>
  <si>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</si>
  <si>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</si>
  <si>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</si>
  <si>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</si>
  <si>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</si>
  <si>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</si>
  <si>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</si>
  <si>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</si>
  <si>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</si>
  <si>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</si>
  <si>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</si>
  <si>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</si>
  <si>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</si>
  <si>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</si>
  <si>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</si>
  <si>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</si>
  <si>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</si>
  <si>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</si>
  <si>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</si>
  <si>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</si>
  <si>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</si>
  <si>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</si>
  <si>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</si>
  <si>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</si>
  <si>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</si>
  <si>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</si>
  <si>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</si>
  <si>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</si>
  <si>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</si>
  <si>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</si>
  <si>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</si>
  <si>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</si>
  <si>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</si>
  <si>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</si>
  <si>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</si>
  <si>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</si>
  <si>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</si>
  <si>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</si>
  <si>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</si>
  <si>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</si>
  <si>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</si>
  <si>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</si>
  <si>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</si>
  <si>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</si>
  <si>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</si>
  <si>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</si>
  <si>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</si>
  <si>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</si>
  <si>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</si>
  <si>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</si>
  <si>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</si>
  <si>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</si>
  <si>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</si>
  <si>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</si>
  <si>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</si>
  <si>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</si>
  <si>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</si>
  <si>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</si>
  <si>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</si>
  <si>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</si>
  <si>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</si>
  <si>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</si>
  <si>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</si>
  <si>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</si>
  <si>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</si>
  <si>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</si>
  <si>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</si>
  <si>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</si>
  <si>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</si>
  <si>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</si>
  <si>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</si>
  <si>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</si>
  <si>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</si>
  <si>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</si>
  <si>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</si>
  <si>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</si>
  <si>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</si>
  <si>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</si>
  <si>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</si>
  <si>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</si>
  <si>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</si>
  <si>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</si>
  <si>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</si>
  <si>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</si>
  <si>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</si>
  <si>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</si>
  <si>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</si>
  <si>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</si>
  <si>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</si>
  <si>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</si>
  <si>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</si>
  <si>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</si>
  <si>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</si>
  <si>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</si>
  <si>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</si>
  <si>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</si>
  <si>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</si>
  <si>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</si>
  <si>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</si>
  <si>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</si>
  <si>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</si>
  <si>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</si>
  <si>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</si>
  <si>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</si>
  <si>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</si>
  <si>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</si>
  <si>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</si>
  <si>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</si>
  <si>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</si>
  <si>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</si>
  <si>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</si>
  <si>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</si>
  <si>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</si>
  <si>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</si>
  <si>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</si>
  <si>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</si>
  <si>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</si>
  <si>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</si>
  <si>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</si>
  <si>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</si>
  <si>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</si>
  <si>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</si>
  <si>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</si>
  <si>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</si>
  <si>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</si>
  <si>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</si>
  <si>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</si>
  <si>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</si>
  <si>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</si>
  <si>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</si>
  <si>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</si>
  <si>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</si>
  <si>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</si>
  <si>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</si>
  <si>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</si>
  <si>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</si>
  <si>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</si>
  <si>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</si>
  <si>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</si>
  <si>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</si>
  <si>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</si>
  <si>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</si>
  <si>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</si>
  <si>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</si>
  <si>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</si>
  <si>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</si>
  <si>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</si>
  <si>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</si>
  <si>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</si>
  <si>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</si>
  <si>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</si>
  <si>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</si>
  <si>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</si>
  <si>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</si>
  <si>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</si>
  <si>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</si>
  <si>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</si>
  <si>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</si>
  <si>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</si>
  <si>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</si>
  <si>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</si>
  <si>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</si>
  <si>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</si>
  <si>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</si>
  <si>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</si>
  <si>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</si>
  <si>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</si>
  <si>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</si>
  <si>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</si>
  <si>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</si>
  <si>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</si>
  <si>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</si>
  <si>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</si>
  <si>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</si>
  <si>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</si>
  <si>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</si>
  <si>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</si>
  <si>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</si>
  <si>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</si>
  <si>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</si>
  <si>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</si>
  <si>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</si>
  <si>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</si>
  <si>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</si>
  <si>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</si>
  <si>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</si>
  <si>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</si>
  <si>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</si>
  <si>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</si>
  <si>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</si>
  <si>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</si>
  <si>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</si>
  <si>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</si>
  <si>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</si>
  <si>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</si>
  <si>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</si>
  <si>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</si>
  <si>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</si>
  <si>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</si>
  <si>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</si>
  <si>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</si>
  <si>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</si>
  <si>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</si>
  <si>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</si>
  <si>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</si>
  <si>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</si>
  <si>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</si>
  <si>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</si>
  <si>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</si>
  <si>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</si>
  <si>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</si>
  <si>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</si>
  <si>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</si>
  <si>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</si>
  <si>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</si>
  <si>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</si>
  <si>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</si>
  <si>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</si>
  <si>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</si>
  <si>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</si>
  <si>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</si>
  <si>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</si>
  <si>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</si>
  <si>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</si>
  <si>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</si>
  <si>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</si>
  <si>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</si>
  <si>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</si>
  <si>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</si>
  <si>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</si>
  <si>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</si>
  <si>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</si>
  <si>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</si>
  <si>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</si>
  <si>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</si>
  <si>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</si>
  <si>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</si>
  <si>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</si>
  <si>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</si>
  <si>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</si>
  <si>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</si>
  <si>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</si>
  <si>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</si>
  <si>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</si>
  <si>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</si>
  <si>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</si>
  <si>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</si>
  <si>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</si>
  <si>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</si>
  <si>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</si>
  <si>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</si>
  <si>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</si>
  <si>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</si>
  <si>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</si>
  <si>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</si>
  <si>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</si>
  <si>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</si>
  <si>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</si>
  <si>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</si>
  <si>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</si>
  <si>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</si>
  <si>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</si>
  <si>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</si>
  <si>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</si>
  <si>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</si>
  <si>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</si>
  <si>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</si>
  <si>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</si>
  <si>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</si>
  <si>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</si>
  <si>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</si>
  <si>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</si>
  <si>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</si>
  <si>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</si>
  <si>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</si>
  <si>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</si>
  <si>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</si>
  <si>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</si>
  <si>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</si>
  <si>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</si>
  <si>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</si>
  <si>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</si>
  <si>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</si>
  <si>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</si>
  <si>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</si>
  <si>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</si>
  <si>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</si>
  <si>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</si>
  <si>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</si>
  <si>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</si>
  <si>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</si>
  <si>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</si>
  <si>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</si>
  <si>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</si>
  <si>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</si>
  <si>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</si>
  <si>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</si>
  <si>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</si>
  <si>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</si>
  <si>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</si>
  <si>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</si>
  <si>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</si>
  <si>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</si>
  <si>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</si>
  <si>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</si>
  <si>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</si>
  <si>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</si>
  <si>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</si>
  <si>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</si>
  <si>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</si>
  <si>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</si>
  <si>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</si>
  <si>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</si>
  <si>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</si>
  <si>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</si>
  <si>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</si>
  <si>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</si>
  <si>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</si>
  <si>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</si>
  <si>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</si>
  <si>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</si>
  <si>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</si>
  <si>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</si>
  <si>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</si>
  <si>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</si>
  <si>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</si>
  <si>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</si>
  <si>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</si>
  <si>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</si>
  <si>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</si>
  <si>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</si>
  <si>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</si>
  <si>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</si>
  <si>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</si>
  <si>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</si>
  <si>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</si>
  <si>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</si>
  <si>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</si>
  <si>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</si>
  <si>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</si>
  <si>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</si>
  <si>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</si>
  <si>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</si>
  <si>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</si>
  <si>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</si>
  <si>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</si>
  <si>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</si>
  <si>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</si>
  <si>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</si>
  <si>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</si>
  <si>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</si>
  <si>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</si>
  <si>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</si>
  <si>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</si>
  <si>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</si>
  <si>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</si>
  <si>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</si>
  <si>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</si>
  <si>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</si>
  <si>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</si>
  <si>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</si>
  <si>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</si>
  <si>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</si>
  <si>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</si>
  <si>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</si>
  <si>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</si>
  <si>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</si>
  <si>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</si>
  <si>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</si>
  <si>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</si>
  <si>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</si>
  <si>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</si>
  <si>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</si>
  <si>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</si>
  <si>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</si>
  <si>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</si>
  <si>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</si>
  <si>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</si>
  <si>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</si>
  <si>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</si>
  <si>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</si>
  <si>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</si>
  <si>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</si>
  <si>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</si>
  <si>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</si>
  <si>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</si>
  <si>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</si>
  <si>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</si>
  <si>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</si>
  <si>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</si>
  <si>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</si>
  <si>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</si>
  <si>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</si>
  <si>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</si>
  <si>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</si>
  <si>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</si>
  <si>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</si>
  <si>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</si>
  <si>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</si>
  <si>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</si>
  <si>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</si>
  <si>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</si>
  <si>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</si>
  <si>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</si>
  <si>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</si>
  <si>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</si>
  <si>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</si>
  <si>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</si>
  <si>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</si>
  <si>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</si>
  <si>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</si>
  <si>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</si>
  <si>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</si>
  <si>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</si>
  <si>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</si>
  <si>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</si>
  <si>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</si>
  <si>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</si>
  <si>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</si>
  <si>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</si>
  <si>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</si>
  <si>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</si>
  <si>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</si>
  <si>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</si>
  <si>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</si>
  <si>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</si>
  <si>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</si>
  <si>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</si>
  <si>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</si>
  <si>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</si>
  <si>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</si>
  <si>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</si>
  <si>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</si>
  <si>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</si>
  <si>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</si>
  <si>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</si>
  <si>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</si>
  <si>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</si>
  <si>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</si>
  <si>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</si>
  <si>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</si>
  <si>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</si>
  <si>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</si>
  <si>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</si>
  <si>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</si>
  <si>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</si>
  <si>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</si>
  <si>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</si>
  <si>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</si>
  <si>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</si>
  <si>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</si>
  <si>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</si>
  <si>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</si>
  <si>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</si>
  <si>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</si>
  <si>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</si>
  <si>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</si>
  <si>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</si>
  <si>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</si>
  <si>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</si>
  <si>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</si>
  <si>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</si>
  <si>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</si>
  <si>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</si>
  <si>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</si>
  <si>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</si>
  <si>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</si>
  <si>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</si>
  <si>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</si>
  <si>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</si>
  <si>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</si>
  <si>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</si>
  <si>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</si>
  <si>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</si>
  <si>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</si>
  <si>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</si>
  <si>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</si>
  <si>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</si>
  <si>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</si>
  <si>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</si>
  <si>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</si>
  <si>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</si>
  <si>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</si>
  <si>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</si>
  <si>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</si>
  <si>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</si>
  <si>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</si>
  <si>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</si>
  <si>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</si>
  <si>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</si>
  <si>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</si>
  <si>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</si>
  <si>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</si>
  <si>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</si>
  <si>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</si>
  <si>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</si>
  <si>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</si>
  <si>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</si>
  <si>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</si>
  <si>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</si>
  <si>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</si>
  <si>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</si>
  <si>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</si>
  <si>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</si>
  <si>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</si>
  <si>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</si>
  <si>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</si>
  <si>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</si>
  <si>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</si>
  <si>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</si>
  <si>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</si>
  <si>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</si>
  <si>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</si>
  <si>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</si>
  <si>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</si>
  <si>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</si>
  <si>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</si>
  <si>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</si>
  <si>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</si>
  <si>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</si>
  <si>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</si>
  <si>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</si>
  <si>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</si>
  <si>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</si>
  <si>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</si>
  <si>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</si>
  <si>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</si>
  <si>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</si>
  <si>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</si>
  <si>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</si>
  <si>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</si>
  <si>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</si>
  <si>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</si>
  <si>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</si>
  <si>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</si>
  <si>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</si>
  <si>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</si>
  <si>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</si>
  <si>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</si>
  <si>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</si>
  <si>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</si>
  <si>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</si>
  <si>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</si>
  <si>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</si>
  <si>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</si>
  <si>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</si>
  <si>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</si>
  <si>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</si>
  <si>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</si>
  <si>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</si>
  <si>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</si>
  <si>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</si>
  <si>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</si>
  <si>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</si>
  <si>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</si>
  <si>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</si>
  <si>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</si>
  <si>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</si>
  <si>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</si>
  <si>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</si>
  <si>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</si>
  <si>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</si>
  <si>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</si>
  <si>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</si>
  <si>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</si>
  <si>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</si>
  <si>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</si>
  <si>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</si>
  <si>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</si>
  <si>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</si>
  <si>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</si>
  <si>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</si>
  <si>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</si>
  <si>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</si>
  <si>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</si>
  <si>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</si>
  <si>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</si>
  <si>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</si>
  <si>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</si>
  <si>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</si>
  <si>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</si>
  <si>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</si>
  <si>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</si>
  <si>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</si>
  <si>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</si>
  <si>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</si>
  <si>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</si>
  <si>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</si>
  <si>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</si>
  <si>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</si>
  <si>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</si>
  <si>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</si>
  <si>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</si>
  <si>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</si>
  <si>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</si>
  <si>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</si>
  <si>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</si>
  <si>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</si>
  <si>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</si>
  <si>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</si>
  <si>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</si>
  <si>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</si>
  <si>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</si>
  <si>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</si>
  <si>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</si>
  <si>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</si>
  <si>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</si>
  <si>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</si>
  <si>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</si>
  <si>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</si>
  <si>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</si>
  <si>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</si>
  <si>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</si>
  <si>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</si>
  <si>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</si>
  <si>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</si>
  <si>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</si>
  <si>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</si>
  <si>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</si>
  <si>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</si>
  <si>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</si>
  <si>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</si>
  <si>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</si>
  <si>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</si>
  <si>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</si>
  <si>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</si>
  <si>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</si>
  <si>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</si>
  <si>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</si>
  <si>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</si>
  <si>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</si>
  <si>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</si>
  <si>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</si>
  <si>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</si>
  <si>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</si>
  <si>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</si>
  <si>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</si>
  <si>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</si>
  <si>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</si>
  <si>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</si>
  <si>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</si>
  <si>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</si>
  <si>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</si>
  <si>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</si>
  <si>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</si>
  <si>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</si>
  <si>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</si>
  <si>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</si>
  <si>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</si>
  <si>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</si>
  <si>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</si>
  <si>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</si>
  <si>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</si>
  <si>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</si>
  <si>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</si>
  <si>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</si>
  <si>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</si>
  <si>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</si>
  <si>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</si>
  <si>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</si>
  <si>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</si>
  <si>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</si>
  <si>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</si>
  <si>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</si>
  <si>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</si>
  <si>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</si>
  <si>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</si>
  <si>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</si>
  <si>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</si>
  <si>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</si>
  <si>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</si>
  <si>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</si>
  <si>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</si>
  <si>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</si>
  <si>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</si>
  <si>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</si>
  <si>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</si>
  <si>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</si>
  <si>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</si>
  <si>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</si>
  <si>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</si>
  <si>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</si>
  <si>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</si>
  <si>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</si>
  <si>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</si>
  <si>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</si>
  <si>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</si>
  <si>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</si>
  <si>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</si>
  <si>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</si>
  <si>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</si>
  <si>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</si>
  <si>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</si>
  <si>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</si>
  <si>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</si>
  <si>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</si>
  <si>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</si>
  <si>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</si>
  <si>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</si>
  <si>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</si>
  <si>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</si>
  <si>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</si>
  <si>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</si>
  <si>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</si>
  <si>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</si>
  <si>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</si>
  <si>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</si>
  <si>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</si>
  <si>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</si>
  <si>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</si>
  <si>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</si>
  <si>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</si>
  <si>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</si>
  <si>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</si>
  <si>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</si>
  <si>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</si>
  <si>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</si>
  <si>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</si>
  <si>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</si>
  <si>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</si>
  <si>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</si>
  <si>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</si>
  <si>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</si>
  <si>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</si>
  <si>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</si>
  <si>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</si>
  <si>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</si>
  <si>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</si>
  <si>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</si>
  <si>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</si>
  <si>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</si>
  <si>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</si>
  <si>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</si>
  <si>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</si>
  <si>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</si>
  <si>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</si>
  <si>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</si>
  <si>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</si>
  <si>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</si>
  <si>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</si>
  <si>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</si>
  <si>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</si>
  <si>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</si>
  <si>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</si>
  <si>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</si>
  <si>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</si>
  <si>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</si>
  <si>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</si>
  <si>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</si>
  <si>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</si>
  <si>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</si>
  <si>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</si>
  <si>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</si>
  <si>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</si>
  <si>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</si>
  <si>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</si>
  <si>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</si>
  <si>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</si>
  <si>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</si>
  <si>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</si>
  <si>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</si>
  <si>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</si>
  <si>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</si>
  <si>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</si>
  <si>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</si>
  <si>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</si>
  <si>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</si>
  <si>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</si>
  <si>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</si>
  <si>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</si>
  <si>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</si>
  <si>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</si>
  <si>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</si>
  <si>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</si>
  <si>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</si>
  <si>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</si>
  <si>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</si>
  <si>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</si>
  <si>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</si>
  <si>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</si>
  <si>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</si>
  <si>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</si>
  <si>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</si>
  <si>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</si>
  <si>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</si>
  <si>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</si>
  <si>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</si>
  <si>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</si>
  <si>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</si>
  <si>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</si>
  <si>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</si>
  <si>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</si>
  <si>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</si>
  <si>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</si>
  <si>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</si>
  <si>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</si>
  <si>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</si>
  <si>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</si>
  <si>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</si>
  <si>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</si>
  <si>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</si>
  <si>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</si>
  <si>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</si>
  <si>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</si>
  <si>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</si>
  <si>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</si>
  <si>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</si>
  <si>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</si>
  <si>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</si>
  <si>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</si>
  <si>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</si>
  <si>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</si>
  <si>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</si>
  <si>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</si>
  <si>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</si>
  <si>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</si>
  <si>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</si>
  <si>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</si>
  <si>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</si>
  <si>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</si>
  <si>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</si>
  <si>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</si>
  <si>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</si>
  <si>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</si>
  <si>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</si>
  <si>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</si>
  <si>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</si>
  <si>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</si>
  <si>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</si>
  <si>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</si>
  <si>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</si>
  <si>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</si>
  <si>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</si>
  <si>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</si>
  <si>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</si>
  <si>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</si>
  <si>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</si>
  <si>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</si>
  <si>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</si>
  <si>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</si>
  <si>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</si>
  <si>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</si>
  <si>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</si>
  <si>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</si>
  <si>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</si>
  <si>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</si>
  <si>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</si>
  <si>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</si>
  <si>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</si>
  <si>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</si>
  <si>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</si>
  <si>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</si>
  <si>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</si>
  <si>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</si>
  <si>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</si>
  <si>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</si>
  <si>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</si>
  <si>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</si>
  <si>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</si>
  <si>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</si>
  <si>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</si>
  <si>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</si>
  <si>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</si>
  <si>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</si>
  <si>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</si>
  <si>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</si>
  <si>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</si>
  <si>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</si>
  <si>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</si>
  <si>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</si>
  <si>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</si>
  <si>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</si>
  <si>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</si>
  <si>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</si>
  <si>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</si>
  <si>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</si>
  <si>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</si>
  <si>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</si>
  <si>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</si>
  <si>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</si>
  <si>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</si>
  <si>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</si>
  <si>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</si>
  <si>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</si>
  <si>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</si>
  <si>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</si>
  <si>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</si>
  <si>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</si>
  <si>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</si>
  <si>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</si>
  <si>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</si>
  <si>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</si>
  <si>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</si>
  <si>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</si>
  <si>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</si>
  <si>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</si>
  <si>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</si>
  <si>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</si>
  <si>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</si>
  <si>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</si>
  <si>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</si>
  <si>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</si>
  <si>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</si>
  <si>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</si>
  <si>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</si>
  <si>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</si>
  <si>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</si>
  <si>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</si>
  <si>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</si>
  <si>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</si>
  <si>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</si>
  <si>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</si>
  <si>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</si>
  <si>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</si>
  <si>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</si>
  <si>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</si>
  <si>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</si>
  <si>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</si>
  <si>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</si>
  <si>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</si>
  <si>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</si>
  <si>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</si>
  <si>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</si>
  <si>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</si>
  <si>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</si>
  <si>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</si>
  <si>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</si>
  <si>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</si>
  <si>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</si>
  <si>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</si>
  <si>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</si>
  <si>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</si>
  <si>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</si>
  <si>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</si>
  <si>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</si>
  <si>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</si>
  <si>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</si>
  <si>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</si>
  <si>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</si>
  <si>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</si>
  <si>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</si>
  <si>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</si>
  <si>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</si>
  <si>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</si>
  <si>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</si>
  <si>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</si>
  <si>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</si>
  <si>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</si>
  <si>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</si>
  <si>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</si>
  <si>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</si>
  <si>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</si>
  <si>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</si>
  <si>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</si>
  <si>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</si>
  <si>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</si>
  <si>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</si>
  <si>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</si>
  <si>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</si>
  <si>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</si>
  <si>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</si>
  <si>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</si>
  <si>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</si>
  <si>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</si>
  <si>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</si>
  <si>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</si>
  <si>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</si>
  <si>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</si>
  <si>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</si>
  <si>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</si>
  <si>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</si>
  <si>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</si>
  <si>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</si>
  <si>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</si>
  <si>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</si>
  <si>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</si>
  <si>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</si>
  <si>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</si>
  <si>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</si>
  <si>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</si>
  <si>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</si>
  <si>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</si>
  <si>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</si>
  <si>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</si>
  <si>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</si>
  <si>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</si>
  <si>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</si>
  <si>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</si>
  <si>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</si>
  <si>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</si>
  <si>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</si>
  <si>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</si>
  <si>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</si>
  <si>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</si>
  <si>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</si>
  <si>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</si>
  <si>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</si>
  <si>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</si>
  <si>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</si>
  <si>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</si>
  <si>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</si>
  <si>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</si>
  <si>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</si>
  <si>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</si>
  <si>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</si>
  <si>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</si>
  <si>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</si>
  <si>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</si>
  <si>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</si>
  <si>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</si>
  <si>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</si>
  <si>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</si>
  <si>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</si>
  <si>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</si>
  <si>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</si>
  <si>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</si>
  <si>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</si>
  <si>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</si>
  <si>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</si>
  <si>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</si>
  <si>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</si>
  <si>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</si>
  <si>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</si>
  <si>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</si>
  <si>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</si>
  <si>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</si>
  <si>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</si>
  <si>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</si>
  <si>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</si>
  <si>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</si>
  <si>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</si>
  <si>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</si>
  <si>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</si>
  <si>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</si>
  <si>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</si>
  <si>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</si>
  <si>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</si>
  <si>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</si>
  <si>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</si>
  <si>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</si>
  <si>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</si>
  <si>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</si>
  <si>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</si>
  <si>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</si>
  <si>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</si>
  <si>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</si>
  <si>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</si>
  <si>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</si>
  <si>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</si>
  <si>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</si>
  <si>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</si>
  <si>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</si>
  <si>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</si>
  <si>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</si>
  <si>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</si>
  <si>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</si>
  <si>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</si>
  <si>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</si>
  <si>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</si>
  <si>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</si>
  <si>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</si>
  <si>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</si>
  <si>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</si>
  <si>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</si>
  <si>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</si>
  <si>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</si>
  <si>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</si>
  <si>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</si>
  <si>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</si>
  <si>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</si>
  <si>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</si>
  <si>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</si>
  <si>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</si>
  <si>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</si>
  <si>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</si>
  <si>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</si>
  <si>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</si>
  <si>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</si>
  <si>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</si>
  <si>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</si>
  <si>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</si>
  <si>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</si>
  <si>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</si>
  <si>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</si>
  <si>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</si>
  <si>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</si>
  <si>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</si>
  <si>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</si>
  <si>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</si>
  <si>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</si>
  <si>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</si>
  <si>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</si>
  <si>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</si>
  <si>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</si>
  <si>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</si>
  <si>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</si>
  <si>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</si>
  <si>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</si>
  <si>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</si>
  <si>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</si>
  <si>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</si>
  <si>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</si>
  <si>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</si>
  <si>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</si>
  <si>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</si>
  <si>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</si>
  <si>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</si>
  <si>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</si>
  <si>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</si>
  <si>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</si>
  <si>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</si>
  <si>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</si>
  <si>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</si>
  <si>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</si>
  <si>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</si>
  <si>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</si>
  <si>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</si>
  <si>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</si>
  <si>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</si>
  <si>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</si>
  <si>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</si>
  <si>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</si>
  <si>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</si>
  <si>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</si>
  <si>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</si>
  <si>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</si>
  <si>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</si>
  <si>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</si>
  <si>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</si>
  <si>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</si>
  <si>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</si>
  <si>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</si>
  <si>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</si>
  <si>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</si>
  <si>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</si>
  <si>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</si>
  <si>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</si>
  <si>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</si>
  <si>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</si>
  <si>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</si>
  <si>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</si>
  <si>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</si>
  <si>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</si>
  <si>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</si>
  <si>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</si>
  <si>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</si>
  <si>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</si>
  <si>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</si>
  <si>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</si>
  <si>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</si>
  <si>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</si>
  <si>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</si>
  <si>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</si>
  <si>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</si>
  <si>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</si>
  <si>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</si>
  <si>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</si>
  <si>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</si>
  <si>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</si>
  <si>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</si>
  <si>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</si>
  <si>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</si>
  <si>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</si>
  <si>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</si>
  <si>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</si>
  <si>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</si>
  <si>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</si>
  <si>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</si>
  <si>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</si>
  <si>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</si>
  <si>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</si>
  <si>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</si>
  <si>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</si>
  <si>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</si>
  <si>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</si>
  <si>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</si>
  <si>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</si>
  <si>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</si>
  <si>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</si>
  <si>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</si>
  <si>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</si>
  <si>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</si>
  <si>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</si>
  <si>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</si>
  <si>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</si>
  <si>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</si>
  <si>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</si>
  <si>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</si>
  <si>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</si>
  <si>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</si>
  <si>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</si>
  <si>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</si>
  <si>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</si>
  <si>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</si>
  <si>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</si>
  <si>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</si>
  <si>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</si>
  <si>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</si>
  <si>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</si>
  <si>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</si>
  <si>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</si>
  <si>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</si>
  <si>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</si>
  <si>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</si>
  <si>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</si>
  <si>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</si>
  <si>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</si>
  <si>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</si>
  <si>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</si>
  <si>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</si>
  <si>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</si>
  <si>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</si>
  <si>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</si>
  <si>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</si>
  <si>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</si>
  <si>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</si>
  <si>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</si>
  <si>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</si>
  <si>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</si>
  <si>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</si>
  <si>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</si>
  <si>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</si>
  <si>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</si>
  <si>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</si>
  <si>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</si>
  <si>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</si>
  <si>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</si>
  <si>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</si>
  <si>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</si>
  <si>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</si>
  <si>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</si>
  <si>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</si>
  <si>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</si>
  <si>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</si>
  <si>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</si>
  <si>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</si>
  <si>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</si>
  <si>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</si>
  <si>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</si>
  <si>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</si>
  <si>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</si>
  <si>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</si>
  <si>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</si>
  <si>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</si>
  <si>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</si>
  <si>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</si>
  <si>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</si>
  <si>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</si>
  <si>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</si>
  <si>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</si>
  <si>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</si>
  <si>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</si>
  <si>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</si>
  <si>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</si>
  <si>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</si>
  <si>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</si>
  <si>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</si>
  <si>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</si>
  <si>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</si>
  <si>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</si>
  <si>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</si>
  <si>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</si>
  <si>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</si>
  <si>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</si>
  <si>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</si>
  <si>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</si>
  <si>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</si>
  <si>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</si>
  <si>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</si>
  <si>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</si>
  <si>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</si>
  <si>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</si>
  <si>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</si>
  <si>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</si>
  <si>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</si>
  <si>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</si>
  <si>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</si>
  <si>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</si>
  <si>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</si>
  <si>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</si>
  <si>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</si>
  <si>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</si>
  <si>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</si>
  <si>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</si>
  <si>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</si>
  <si>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</si>
  <si>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</si>
  <si>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</si>
  <si>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</si>
  <si>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</si>
  <si>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</si>
  <si>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</si>
  <si>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</si>
  <si>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</si>
  <si>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</si>
  <si>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</si>
  <si>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</si>
  <si>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</si>
  <si>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</si>
  <si>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</si>
  <si>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</si>
  <si>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</si>
  <si>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</si>
  <si>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</si>
  <si>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</si>
  <si>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</si>
  <si>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</si>
  <si>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</si>
  <si>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</si>
  <si>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</si>
  <si>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</si>
  <si>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</si>
  <si>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</si>
  <si>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</si>
  <si>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</si>
  <si>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</si>
  <si>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</si>
  <si>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</si>
  <si>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</si>
  <si>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</si>
  <si>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</si>
  <si>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</si>
  <si>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</si>
  <si>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</si>
  <si>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</si>
  <si>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</si>
  <si>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</si>
  <si>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</si>
  <si>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</si>
  <si>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</si>
  <si>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</si>
  <si>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</si>
  <si>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</si>
  <si>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</si>
  <si>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</si>
  <si>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</si>
  <si>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</si>
  <si>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</si>
  <si>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</si>
  <si>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</si>
  <si>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</si>
  <si>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</si>
  <si>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</si>
  <si>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</si>
  <si>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</si>
  <si>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</si>
  <si>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</si>
  <si>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</si>
  <si>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</si>
  <si>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</si>
  <si>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</si>
  <si>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</si>
  <si>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</si>
  <si>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</si>
  <si>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</si>
  <si>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</si>
  <si>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</si>
  <si>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</si>
  <si>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</si>
  <si>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</si>
  <si>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</si>
  <si>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</si>
  <si>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</si>
  <si>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</si>
  <si>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</si>
  <si>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</si>
  <si>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</si>
  <si>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</si>
  <si>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</si>
  <si>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</si>
  <si>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</si>
  <si>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</si>
  <si>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</si>
  <si>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</si>
  <si>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</si>
  <si>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</si>
  <si>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</si>
  <si>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</si>
  <si>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</si>
  <si>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</si>
  <si>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</si>
  <si>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</si>
  <si>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</si>
  <si>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</si>
  <si>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</si>
  <si>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</si>
  <si>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</si>
  <si>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</si>
  <si>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</si>
  <si>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</si>
  <si>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</si>
  <si>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</si>
  <si>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</si>
  <si>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</si>
  <si>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</si>
  <si>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</si>
  <si>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</si>
  <si>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</si>
  <si>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</si>
  <si>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</si>
  <si>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</si>
  <si>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</si>
  <si>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</si>
  <si>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</si>
  <si>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</si>
  <si>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</si>
  <si>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</si>
  <si>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</si>
  <si>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</si>
  <si>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</si>
  <si>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</si>
  <si>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</si>
  <si>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</si>
  <si>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</si>
  <si>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</si>
  <si>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</si>
  <si>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</si>
  <si>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</si>
  <si>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</si>
  <si>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</si>
  <si>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</si>
  <si>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</si>
  <si>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</si>
  <si>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</si>
  <si>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</si>
  <si>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</si>
  <si>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</si>
  <si>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</si>
  <si>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</si>
  <si>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</si>
  <si>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</si>
  <si>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</si>
  <si>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</si>
  <si>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</si>
  <si>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</si>
  <si>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</si>
  <si>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</si>
  <si>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</si>
  <si>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</si>
  <si>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</si>
  <si>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</si>
  <si>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</si>
  <si>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</si>
  <si>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</si>
  <si>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</si>
  <si>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</si>
  <si>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</si>
  <si>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</si>
  <si>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</si>
  <si>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</si>
  <si>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</si>
  <si>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</si>
  <si>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</si>
  <si>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</si>
  <si>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</si>
  <si>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</si>
  <si>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</si>
  <si>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</si>
  <si>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</si>
  <si>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</si>
  <si>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</si>
  <si>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</si>
  <si>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</si>
  <si>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</si>
  <si>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</si>
  <si>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</si>
  <si>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</si>
  <si>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</si>
  <si>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</si>
  <si>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</si>
  <si>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</si>
  <si>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</si>
  <si>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</si>
  <si>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</si>
  <si>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</si>
  <si>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</si>
  <si>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</si>
  <si>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</si>
  <si>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</si>
  <si>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</si>
  <si>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</si>
  <si>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</si>
  <si>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</si>
  <si>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</si>
  <si>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</si>
  <si>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</si>
  <si>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</si>
  <si>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</si>
  <si>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</si>
  <si>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</si>
  <si>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</si>
  <si>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</si>
  <si>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</si>
  <si>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</si>
  <si>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</si>
  <si>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</si>
  <si>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</si>
  <si>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</si>
  <si>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</si>
  <si>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</si>
  <si>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</si>
  <si>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</si>
  <si>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</si>
  <si>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</si>
  <si>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</si>
  <si>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</si>
  <si>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</si>
  <si>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</si>
  <si>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</si>
  <si>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</si>
  <si>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</si>
  <si>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</si>
  <si>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</si>
  <si>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</si>
  <si>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</si>
  <si>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</si>
  <si>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</si>
  <si>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</si>
  <si>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</si>
  <si>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</si>
  <si>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</si>
  <si>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</si>
  <si>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</si>
  <si>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</si>
  <si>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</si>
  <si>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</si>
  <si>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</si>
  <si>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</si>
  <si>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</si>
  <si>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</si>
  <si>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</si>
  <si>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</si>
  <si>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</si>
  <si>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</si>
  <si>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</si>
  <si>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</si>
  <si>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</si>
  <si>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</si>
  <si>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</si>
  <si>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</si>
  <si>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</si>
  <si>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</si>
  <si>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</si>
  <si>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</si>
  <si>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</si>
  <si>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</si>
  <si>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</si>
  <si>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</si>
  <si>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</si>
  <si>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</si>
  <si>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</si>
  <si>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</si>
  <si>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</si>
  <si>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</si>
  <si>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</si>
  <si>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</si>
  <si>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</si>
  <si>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</si>
  <si>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</si>
  <si>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</si>
  <si>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</si>
  <si>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</si>
  <si>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</si>
  <si>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</si>
  <si>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</si>
  <si>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</si>
  <si>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</si>
  <si>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</si>
  <si>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</si>
  <si>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</si>
  <si>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</si>
  <si>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</si>
  <si>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</si>
  <si>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</si>
  <si>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</si>
  <si>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</si>
  <si>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</si>
  <si>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</si>
  <si>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</si>
  <si>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</si>
  <si>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</si>
  <si>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</si>
  <si>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</si>
  <si>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</si>
  <si>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</si>
  <si>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</si>
  <si>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</si>
  <si>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</si>
  <si>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</si>
  <si>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</si>
  <si>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</si>
  <si>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</si>
  <si>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</si>
  <si>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</si>
  <si>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</si>
  <si>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</si>
  <si>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</si>
  <si>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</si>
  <si>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</si>
  <si>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</si>
  <si>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</si>
  <si>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</si>
  <si>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</si>
  <si>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</si>
  <si>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</si>
  <si>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</si>
  <si>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</si>
  <si>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</si>
  <si>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</si>
  <si>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</si>
  <si>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</si>
  <si>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</si>
  <si>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</si>
  <si>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</si>
  <si>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</si>
  <si>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</si>
  <si>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</si>
  <si>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</si>
  <si>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</si>
  <si>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</si>
  <si>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</si>
  <si>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</si>
  <si>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</si>
  <si>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</si>
  <si>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</si>
  <si>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</si>
  <si>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</si>
  <si>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</si>
  <si>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</si>
  <si>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</si>
  <si>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</si>
  <si>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</si>
  <si>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</si>
  <si>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</si>
  <si>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</si>
  <si>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</si>
  <si>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</si>
  <si>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</si>
  <si>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</si>
  <si>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</si>
  <si>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</si>
  <si>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</si>
  <si>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</si>
  <si>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</si>
  <si>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</si>
  <si>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</si>
  <si>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</si>
  <si>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</si>
  <si>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</si>
  <si>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</si>
  <si>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</si>
  <si>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</si>
  <si>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</si>
  <si>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</si>
  <si>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</si>
  <si>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</si>
  <si>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</si>
  <si>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</si>
  <si>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</si>
  <si>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</si>
  <si>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</si>
  <si>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</si>
  <si>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</si>
  <si>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</si>
  <si>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</si>
  <si>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</si>
  <si>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</si>
  <si>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</si>
  <si>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</si>
  <si>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</si>
  <si>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</si>
  <si>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</si>
  <si>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</si>
  <si>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</si>
  <si>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</si>
  <si>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</si>
  <si>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</si>
  <si>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</si>
  <si>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</si>
  <si>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</si>
  <si>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</si>
  <si>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</si>
  <si>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</si>
  <si>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</si>
  <si>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</si>
  <si>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</si>
  <si>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</si>
  <si>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</si>
  <si>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</si>
  <si>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</si>
  <si>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</si>
  <si>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</si>
  <si>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</si>
  <si>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</si>
  <si>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</si>
  <si>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</si>
  <si>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</si>
  <si>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</si>
  <si>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</si>
  <si>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</si>
  <si>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</si>
  <si>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</si>
  <si>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</si>
  <si>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</si>
  <si>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</si>
  <si>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</si>
  <si>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</si>
  <si>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</si>
  <si>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</si>
  <si>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</si>
  <si>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</si>
  <si>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</si>
  <si>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</si>
  <si>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</si>
  <si>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</si>
  <si>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</si>
  <si>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</si>
  <si>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</si>
  <si>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</si>
  <si>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</si>
  <si>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</si>
  <si>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</si>
  <si>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</si>
  <si>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</si>
  <si>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</si>
  <si>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</si>
  <si>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</si>
  <si>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</si>
  <si>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</si>
  <si>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</si>
  <si>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</si>
  <si>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</si>
  <si>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</si>
  <si>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</si>
  <si>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</si>
  <si>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</si>
  <si>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</si>
  <si>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</si>
  <si>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</si>
  <si>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</si>
  <si>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</si>
  <si>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</si>
  <si>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</si>
  <si>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</si>
  <si>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</si>
  <si>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</si>
  <si>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</si>
  <si>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</si>
  <si>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</si>
  <si>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</si>
  <si>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</si>
  <si>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</si>
  <si>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</si>
  <si>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</si>
  <si>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</si>
  <si>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</si>
  <si>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</si>
  <si>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</si>
  <si>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</si>
  <si>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</si>
  <si>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</si>
  <si>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</si>
  <si>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</si>
  <si>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</si>
  <si>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</si>
  <si>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</si>
  <si>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</si>
  <si>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</si>
  <si>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</si>
  <si>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</si>
  <si>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</si>
  <si>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</si>
  <si>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</si>
  <si>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</si>
  <si>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</si>
  <si>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</si>
  <si>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</si>
  <si>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</si>
  <si>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</si>
  <si>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</si>
  <si>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</si>
  <si>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</si>
  <si>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</si>
  <si>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</si>
  <si>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</si>
  <si>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</si>
  <si>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</si>
  <si>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</si>
  <si>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</si>
  <si>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</si>
  <si>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</si>
  <si>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</si>
  <si>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</si>
  <si>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</si>
  <si>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</si>
  <si>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</si>
  <si>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</si>
  <si>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</si>
  <si>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</si>
  <si>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</si>
  <si>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</si>
  <si>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</si>
  <si>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</si>
  <si>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</si>
  <si>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</si>
  <si>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</si>
  <si>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</si>
  <si>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</si>
  <si>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</si>
  <si>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</si>
  <si>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</si>
  <si>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</si>
  <si>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</si>
  <si>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</si>
  <si>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</si>
  <si>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</si>
  <si>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</si>
  <si>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</si>
  <si>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</si>
  <si>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</si>
  <si>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</si>
  <si>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</si>
  <si>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</si>
  <si>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</si>
  <si>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</si>
  <si>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</si>
  <si>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</si>
  <si>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</si>
  <si>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</si>
  <si>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</si>
  <si>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</si>
  <si>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</si>
  <si>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</si>
  <si>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</si>
  <si>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</si>
  <si>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</si>
  <si>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</si>
  <si>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</si>
  <si>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</si>
  <si>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</si>
  <si>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</si>
  <si>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</si>
  <si>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</si>
  <si>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</si>
  <si>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</si>
  <si>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</si>
  <si>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</si>
  <si>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</si>
  <si>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</si>
  <si>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</si>
  <si>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</si>
  <si>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</si>
  <si>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</si>
  <si>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</si>
  <si>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</si>
  <si>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</si>
  <si>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</si>
  <si>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</si>
  <si>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</si>
  <si>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</si>
  <si>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</si>
  <si>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</si>
  <si>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</si>
  <si>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</si>
  <si>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</si>
  <si>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</si>
  <si>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</si>
  <si>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</si>
  <si>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</si>
  <si>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</si>
  <si>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</si>
  <si>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</si>
  <si>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</si>
  <si>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</si>
  <si>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</si>
  <si>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</si>
  <si>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</si>
  <si>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</si>
  <si>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</si>
  <si>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</si>
  <si>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</si>
  <si>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</si>
  <si>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</si>
  <si>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</si>
  <si>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</si>
  <si>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</si>
  <si>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</si>
  <si>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</si>
  <si>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</si>
  <si>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</si>
  <si>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</si>
  <si>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</si>
  <si>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</si>
  <si>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</si>
  <si>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</si>
  <si>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</si>
  <si>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</si>
  <si>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</si>
  <si>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</si>
  <si>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</si>
  <si>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</si>
  <si>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</si>
  <si>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</si>
  <si>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</si>
  <si>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</si>
  <si>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</si>
  <si>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</si>
  <si>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</si>
  <si>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</si>
  <si>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</si>
  <si>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</si>
  <si>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</si>
  <si>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</si>
  <si>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</si>
  <si>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</si>
  <si>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</si>
  <si>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</si>
  <si>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</si>
  <si>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</si>
  <si>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</si>
  <si>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</si>
  <si>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</si>
  <si>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</si>
  <si>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</si>
  <si>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</si>
  <si>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</si>
  <si>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</si>
  <si>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</si>
  <si>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</si>
  <si>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</si>
  <si>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</si>
  <si>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</si>
  <si>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</si>
  <si>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</si>
  <si>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</si>
  <si>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</si>
  <si>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</si>
  <si>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</si>
  <si>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</si>
  <si>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</si>
  <si>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</si>
  <si>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</si>
  <si>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</si>
  <si>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</si>
  <si>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</si>
  <si>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</si>
  <si>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</si>
  <si>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</si>
  <si>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</si>
  <si>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</si>
  <si>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</si>
  <si>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</si>
  <si>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</si>
  <si>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</si>
  <si>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</si>
  <si>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</si>
  <si>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</si>
  <si>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</si>
  <si>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</si>
  <si>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</si>
  <si>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</si>
  <si>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</si>
  <si>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</si>
  <si>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</si>
  <si>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</si>
  <si>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</si>
  <si>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</si>
  <si>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</si>
  <si>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</si>
  <si>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</si>
  <si>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</si>
  <si>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</si>
  <si>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</si>
  <si>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</si>
  <si>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</si>
  <si>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</si>
  <si>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</si>
  <si>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</si>
  <si>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</si>
  <si>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</si>
  <si>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</si>
  <si>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</si>
  <si>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</si>
  <si>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</si>
  <si>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</si>
  <si>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</si>
  <si>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</si>
  <si>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</si>
  <si>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</si>
  <si>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</si>
  <si>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</si>
  <si>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</si>
  <si>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</si>
  <si>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</si>
  <si>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</si>
  <si>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</si>
  <si>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</si>
  <si>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</si>
  <si>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</si>
  <si>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</si>
  <si>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</si>
  <si>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</si>
  <si>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</si>
  <si>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</si>
  <si>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</si>
  <si>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</si>
  <si>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</si>
  <si>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</si>
  <si>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</si>
  <si>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</si>
  <si>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</si>
  <si>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</si>
  <si>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</si>
  <si>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</si>
  <si>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</si>
  <si>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</si>
  <si>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</si>
  <si>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</si>
  <si>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</si>
  <si>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</si>
  <si>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</si>
  <si>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</si>
  <si>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</si>
  <si>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</si>
  <si>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</si>
  <si>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</si>
  <si>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</si>
  <si>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</si>
  <si>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</si>
  <si>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</si>
  <si>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</si>
  <si>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</si>
  <si>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</si>
  <si>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</si>
  <si>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</si>
  <si>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</si>
  <si>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</si>
  <si>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</si>
  <si>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</si>
  <si>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</si>
  <si>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</si>
  <si>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</si>
  <si>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</si>
  <si>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</si>
  <si>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</si>
  <si>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</si>
  <si>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</si>
  <si>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</si>
  <si>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</si>
  <si>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</si>
  <si>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</si>
  <si>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</si>
  <si>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</si>
  <si>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</si>
  <si>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</si>
  <si>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</si>
  <si>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</si>
  <si>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</si>
  <si>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</si>
  <si>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</si>
  <si>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</si>
  <si>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</si>
  <si>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</si>
  <si>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</si>
  <si>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</si>
  <si>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</si>
  <si>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</si>
  <si>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</si>
  <si>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</si>
  <si>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</si>
  <si>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</si>
  <si>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</si>
  <si>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</si>
  <si>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</si>
  <si>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</si>
  <si>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</si>
  <si>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</si>
  <si>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</si>
  <si>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</si>
  <si>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</si>
  <si>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</si>
  <si>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</si>
  <si>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</si>
  <si>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</si>
  <si>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</si>
  <si>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</si>
  <si>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</si>
  <si>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</si>
  <si>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</si>
  <si>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</si>
  <si>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</si>
  <si>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</si>
  <si>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</si>
  <si>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</si>
  <si>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</si>
  <si>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</si>
  <si>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</si>
  <si>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</si>
  <si>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</si>
  <si>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</si>
  <si>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</si>
  <si>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</si>
  <si>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</si>
  <si>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</si>
  <si>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</si>
  <si>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</si>
  <si>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</si>
  <si>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</si>
  <si>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</si>
  <si>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</si>
  <si>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</si>
  <si>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</si>
  <si>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</si>
  <si>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</si>
  <si>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</si>
  <si>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</si>
  <si>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</si>
  <si>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</si>
  <si>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</si>
  <si>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</si>
  <si>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</si>
  <si>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</si>
  <si>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</si>
  <si>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</si>
  <si>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</si>
  <si>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</si>
  <si>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</si>
  <si>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</si>
  <si>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</si>
  <si>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</si>
  <si>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</si>
  <si>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</si>
  <si>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</si>
  <si>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</si>
  <si>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</si>
  <si>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</si>
  <si>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</si>
  <si>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</si>
  <si>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</si>
  <si>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</si>
  <si>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</si>
  <si>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</si>
  <si>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</si>
  <si>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</si>
  <si>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</si>
  <si>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</si>
  <si>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</si>
  <si>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</si>
  <si>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</si>
  <si>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</si>
  <si>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</si>
  <si>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</si>
  <si>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</si>
  <si>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</si>
  <si>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</si>
  <si>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</si>
  <si>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</si>
  <si>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</si>
  <si>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</si>
  <si>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</si>
  <si>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</si>
  <si>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</si>
  <si>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</si>
  <si>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</si>
  <si>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</si>
  <si>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</si>
  <si>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</si>
  <si>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</si>
  <si>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</si>
  <si>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</si>
  <si>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</si>
  <si>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</si>
  <si>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</si>
  <si>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</si>
  <si>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</si>
  <si>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</si>
  <si>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</si>
  <si>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</si>
  <si>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</si>
  <si>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</si>
  <si>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</si>
  <si>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</si>
  <si>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</si>
  <si>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</si>
  <si>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</si>
  <si>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</si>
  <si>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</si>
  <si>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</si>
  <si>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</si>
  <si>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</si>
  <si>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</si>
  <si>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</si>
  <si>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</si>
  <si>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</si>
  <si>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</si>
  <si>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</si>
  <si>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</si>
  <si>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</si>
  <si>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</si>
  <si>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</si>
  <si>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</si>
  <si>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</si>
  <si>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</si>
  <si>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</si>
  <si>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</si>
  <si>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</si>
  <si>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</si>
  <si>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</si>
  <si>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</si>
  <si>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</si>
  <si>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</si>
  <si>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</si>
  <si>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</si>
  <si>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</si>
  <si>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</si>
  <si>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</si>
  <si>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</si>
  <si>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</si>
  <si>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</si>
  <si>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</si>
  <si>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</si>
  <si>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</si>
  <si>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</si>
  <si>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</si>
  <si>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</si>
  <si>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</si>
  <si>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</si>
  <si>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</si>
  <si>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</si>
  <si>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</si>
  <si>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</si>
  <si>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</si>
  <si>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</si>
  <si>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</si>
  <si>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</si>
  <si>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</si>
  <si>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</si>
  <si>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</si>
  <si>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</si>
  <si>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</si>
  <si>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</si>
  <si>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</si>
  <si>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</si>
  <si>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</si>
  <si>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</si>
  <si>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</si>
  <si>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</si>
  <si>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</si>
  <si>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</si>
  <si>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</si>
  <si>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</si>
  <si>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</si>
  <si>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</si>
  <si>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</si>
  <si>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</si>
  <si>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</si>
  <si>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</si>
  <si>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</si>
  <si>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</si>
  <si>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</si>
  <si>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</si>
  <si>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</si>
  <si>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</si>
  <si>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</si>
  <si>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</si>
  <si>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</si>
  <si>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</si>
  <si>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</si>
  <si>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</si>
  <si>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</si>
  <si>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</si>
  <si>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</si>
  <si>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</si>
  <si>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</si>
  <si>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</si>
  <si>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</si>
  <si>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</si>
  <si>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</si>
  <si>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</si>
  <si>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</si>
  <si>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</si>
  <si>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</si>
  <si>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</si>
  <si>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</si>
  <si>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</si>
  <si>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</si>
  <si>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</si>
  <si>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</si>
  <si>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</si>
  <si>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</si>
  <si>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</si>
  <si>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</si>
  <si>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</si>
  <si>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</si>
  <si>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</si>
  <si>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</si>
  <si>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</si>
  <si>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</si>
  <si>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</si>
  <si>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</si>
  <si>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</si>
  <si>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</si>
  <si>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</si>
  <si>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</si>
  <si>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</si>
  <si>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</si>
  <si>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</si>
  <si>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</si>
  <si>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</si>
  <si>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</si>
  <si>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</si>
  <si>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</si>
  <si>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</si>
  <si>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</si>
  <si>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</si>
  <si>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</si>
  <si>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</si>
  <si>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</si>
  <si>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</si>
  <si>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</si>
  <si>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</si>
  <si>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</si>
  <si>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</si>
  <si>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</si>
  <si>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</si>
  <si>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</si>
  <si>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</si>
  <si>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</si>
  <si>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</si>
  <si>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</si>
  <si>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</si>
  <si>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</si>
  <si>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</si>
  <si>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</si>
  <si>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</si>
  <si>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</si>
  <si>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</si>
  <si>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</si>
  <si>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</si>
  <si>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</si>
  <si>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</si>
  <si>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</si>
  <si>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</si>
  <si>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</si>
  <si>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</si>
  <si>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</si>
  <si>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</si>
  <si>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</si>
  <si>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</si>
  <si>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</si>
  <si>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</si>
  <si>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</si>
  <si>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</si>
  <si>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</si>
  <si>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</si>
  <si>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</si>
  <si>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</si>
  <si>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</si>
  <si>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</si>
  <si>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</si>
  <si>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</si>
  <si>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</si>
  <si>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</si>
  <si>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</si>
  <si>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</si>
  <si>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</si>
  <si>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</si>
  <si>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</si>
  <si>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</si>
  <si>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</si>
  <si>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</si>
  <si>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</si>
  <si>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</si>
  <si>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</si>
  <si>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</si>
  <si>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</si>
  <si>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</si>
  <si>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</si>
  <si>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</si>
  <si>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</si>
  <si>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</si>
  <si>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</si>
  <si>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</si>
  <si>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</si>
  <si>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</si>
  <si>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</si>
  <si>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</si>
  <si>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</si>
  <si>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</si>
  <si>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</si>
  <si>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</si>
  <si>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</si>
  <si>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</si>
  <si>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</si>
  <si>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</si>
  <si>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</si>
  <si>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</si>
  <si>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</si>
  <si>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</si>
  <si>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</si>
  <si>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</si>
  <si>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</si>
  <si>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</si>
  <si>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</si>
  <si>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</si>
  <si>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</si>
  <si>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</si>
  <si>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</si>
  <si>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</si>
  <si>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</si>
  <si>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</si>
  <si>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</si>
  <si>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</si>
  <si>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</si>
  <si>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</si>
  <si>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</si>
  <si>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</si>
  <si>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</si>
  <si>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</si>
  <si>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</si>
  <si>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</si>
  <si>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</si>
  <si>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</si>
  <si>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</si>
  <si>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</si>
  <si>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</si>
  <si>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</si>
  <si>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</si>
  <si>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</si>
  <si>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</si>
  <si>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</si>
  <si>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</si>
  <si>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</si>
  <si>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</si>
  <si>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</si>
  <si>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</si>
  <si>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</si>
  <si>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</si>
  <si>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</si>
  <si>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</si>
  <si>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</si>
  <si>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</si>
  <si>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</si>
  <si>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</si>
  <si>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</si>
  <si>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</si>
  <si>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</si>
  <si>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</si>
  <si>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</si>
  <si>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</si>
  <si>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</si>
  <si>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</si>
  <si>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</si>
  <si>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</si>
  <si>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</si>
  <si>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</si>
  <si>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</si>
  <si>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</si>
  <si>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</si>
  <si>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</si>
  <si>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</si>
  <si>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</si>
  <si>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</si>
  <si>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</si>
  <si>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</si>
  <si>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</si>
  <si>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</si>
  <si>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</si>
  <si>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</si>
  <si>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</si>
  <si>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</si>
  <si>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</si>
  <si>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</si>
  <si>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</si>
  <si>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</si>
  <si>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</si>
  <si>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</si>
  <si>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</si>
  <si>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</si>
  <si>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</si>
  <si>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</si>
  <si>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</si>
  <si>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</si>
  <si>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</si>
  <si>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</si>
  <si>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</si>
  <si>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</si>
  <si>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</si>
  <si>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</si>
  <si>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</si>
  <si>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</si>
  <si>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</si>
  <si>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</si>
  <si>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</si>
  <si>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</si>
  <si>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</si>
  <si>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</si>
  <si>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</si>
  <si>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</si>
  <si>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</si>
  <si>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</si>
  <si>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</si>
  <si>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</si>
  <si>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</si>
  <si>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</si>
  <si>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</si>
  <si>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</si>
  <si>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</si>
  <si>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</si>
  <si>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</si>
  <si>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</si>
  <si>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</si>
  <si>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</si>
  <si>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</si>
  <si>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</si>
  <si>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</si>
  <si>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</si>
  <si>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</si>
  <si>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</si>
  <si>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</si>
  <si>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</si>
  <si>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</si>
  <si>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</si>
  <si>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</si>
  <si>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</si>
  <si>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</si>
  <si>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</si>
  <si>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</si>
  <si>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</si>
  <si>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</si>
  <si>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</si>
  <si>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</si>
  <si>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</si>
  <si>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</si>
  <si>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</si>
  <si>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</si>
  <si>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</si>
  <si>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</si>
  <si>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</si>
  <si>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</si>
  <si>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</si>
  <si>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</si>
  <si>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</si>
  <si>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</si>
  <si>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</si>
  <si>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</si>
  <si>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</si>
  <si>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</si>
  <si>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</si>
  <si>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</si>
  <si>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</si>
  <si>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</si>
  <si>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</si>
  <si>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</si>
  <si>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</si>
  <si>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</si>
  <si>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</si>
  <si>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</si>
  <si>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</si>
  <si>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</si>
  <si>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</si>
  <si>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</si>
  <si>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</si>
  <si>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</si>
  <si>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</si>
  <si>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</si>
  <si>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</si>
  <si>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</si>
  <si>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</si>
  <si>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</si>
  <si>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</si>
  <si>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</si>
  <si>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</si>
  <si>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</si>
  <si>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</si>
  <si>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</si>
  <si>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</si>
  <si>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</si>
  <si>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</si>
  <si>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</si>
  <si>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</si>
  <si>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</si>
  <si>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</si>
  <si>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</si>
  <si>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</si>
  <si>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</si>
  <si>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</si>
  <si>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</si>
  <si>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</si>
  <si>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</si>
  <si>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</si>
  <si>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</si>
  <si>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</si>
  <si>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</si>
  <si>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</si>
  <si>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</si>
  <si>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</si>
  <si>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</si>
  <si>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</si>
  <si>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</si>
  <si>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</si>
  <si>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</si>
  <si>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</si>
  <si>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</si>
  <si>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</si>
  <si>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</si>
  <si>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</si>
  <si>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</si>
  <si>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</si>
  <si>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</si>
  <si>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</si>
  <si>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</si>
  <si>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</si>
  <si>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</si>
  <si>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</si>
  <si>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</si>
  <si>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</si>
  <si>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</si>
  <si>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</si>
  <si>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</si>
  <si>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</si>
  <si>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</si>
  <si>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</si>
  <si>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</si>
  <si>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</si>
  <si>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</si>
  <si>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</si>
  <si>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</si>
  <si>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</si>
  <si>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</si>
  <si>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</si>
  <si>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</si>
  <si>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</si>
  <si>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</si>
  <si>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</si>
  <si>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</si>
  <si>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</si>
  <si>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</si>
  <si>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</si>
  <si>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</si>
  <si>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</si>
  <si>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</si>
  <si>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</si>
  <si>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</si>
  <si>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</si>
  <si>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</si>
  <si>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</si>
  <si>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</si>
  <si>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</si>
  <si>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</si>
  <si>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</si>
  <si>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</si>
  <si>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</si>
  <si>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</si>
  <si>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</si>
  <si>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</si>
  <si>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</si>
  <si>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</si>
  <si>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</si>
  <si>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</si>
  <si>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</si>
  <si>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</si>
  <si>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</si>
  <si>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</si>
  <si>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</si>
  <si>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</si>
  <si>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</si>
  <si>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</si>
  <si>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</si>
  <si>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</si>
  <si>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</si>
  <si>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</si>
  <si>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</si>
  <si>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</si>
  <si>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</si>
  <si>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</si>
  <si>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</si>
  <si>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</si>
  <si>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</si>
  <si>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</si>
  <si>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</si>
  <si>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</si>
  <si>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</si>
  <si>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</si>
  <si>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</si>
  <si>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</si>
  <si>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</si>
  <si>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</si>
  <si>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</si>
  <si>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</si>
  <si>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</si>
  <si>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</si>
  <si>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</si>
  <si>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</si>
  <si>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</si>
  <si>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</si>
  <si>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</si>
  <si>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</si>
  <si>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</si>
  <si>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</si>
  <si>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</si>
  <si>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</si>
  <si>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</si>
  <si>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</si>
  <si>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</si>
  <si>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</si>
  <si>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</si>
  <si>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</si>
  <si>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</si>
  <si>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</si>
  <si>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</si>
  <si>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</si>
  <si>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</si>
  <si>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</si>
  <si>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</si>
  <si>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</si>
  <si>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</si>
  <si>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</si>
  <si>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</si>
  <si>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</si>
  <si>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</si>
  <si>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</si>
  <si>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</si>
  <si>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</si>
  <si>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</si>
  <si>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</si>
  <si>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</si>
  <si>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</si>
  <si>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</si>
  <si>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</si>
  <si>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</si>
  <si>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</si>
  <si>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</si>
  <si>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</si>
  <si>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</si>
  <si>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</si>
  <si>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</si>
  <si>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</si>
  <si>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</si>
  <si>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</si>
  <si>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</si>
  <si>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</si>
  <si>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</si>
  <si>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</si>
  <si>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</si>
  <si>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</si>
  <si>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</si>
  <si>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</si>
  <si>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</si>
  <si>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</si>
  <si>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</si>
  <si>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</si>
  <si>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</si>
  <si>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</si>
  <si>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</si>
  <si>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</si>
  <si>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</si>
  <si>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</si>
  <si>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</si>
  <si>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</si>
  <si>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</si>
  <si>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</si>
  <si>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</si>
  <si>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</si>
  <si>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</si>
  <si>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</si>
  <si>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</si>
  <si>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</si>
  <si>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</si>
  <si>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</si>
  <si>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</si>
  <si>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</si>
  <si>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</si>
  <si>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</si>
  <si>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</si>
  <si>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</si>
  <si>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</si>
  <si>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</si>
  <si>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</si>
  <si>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</si>
  <si>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</si>
  <si>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</si>
  <si>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</si>
  <si>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</si>
  <si>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</si>
  <si>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</si>
  <si>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</si>
  <si>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</si>
  <si>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</si>
  <si>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</si>
  <si>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</si>
  <si>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</si>
  <si>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</si>
  <si>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</si>
  <si>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</si>
  <si>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</si>
  <si>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</si>
  <si>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</si>
  <si>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</si>
  <si>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</si>
  <si>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</si>
  <si>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</si>
  <si>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</si>
  <si>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</si>
  <si>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</si>
  <si>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</si>
  <si>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</si>
  <si>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</si>
  <si>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</si>
  <si>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</si>
  <si>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</si>
  <si>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</si>
  <si>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</si>
  <si>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</si>
  <si>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</si>
  <si>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</si>
  <si>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</si>
  <si>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</si>
  <si>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</si>
  <si>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</si>
  <si>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</si>
  <si>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</si>
  <si>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</si>
  <si>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</si>
  <si>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</si>
  <si>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</si>
  <si>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</si>
  <si>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</si>
  <si>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</si>
  <si>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</si>
  <si>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</si>
  <si>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</si>
  <si>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</si>
  <si>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</si>
  <si>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</si>
  <si>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</si>
  <si>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</si>
  <si>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</si>
  <si>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</si>
  <si>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</si>
  <si>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</si>
  <si>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</si>
  <si>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</si>
  <si>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</si>
  <si>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</si>
  <si>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</si>
  <si>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</si>
  <si>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</si>
  <si>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</si>
  <si>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</si>
  <si>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</si>
  <si>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</si>
  <si>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</si>
  <si>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</si>
  <si>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</si>
  <si>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</si>
  <si>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</si>
  <si>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</si>
  <si>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</si>
  <si>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</si>
  <si>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</si>
  <si>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</si>
  <si>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</si>
  <si>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</si>
  <si>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</si>
  <si>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</si>
  <si>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</si>
  <si>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</si>
  <si>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</si>
  <si>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</si>
  <si>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</si>
  <si>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</si>
  <si>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</si>
  <si>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</si>
  <si>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</si>
  <si>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</si>
  <si>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</si>
  <si>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</si>
  <si>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</si>
  <si>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</si>
  <si>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</si>
  <si>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</si>
  <si>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</si>
  <si>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</si>
  <si>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</si>
  <si>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</si>
  <si>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</si>
  <si>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</si>
  <si>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</si>
  <si>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</si>
  <si>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</si>
  <si>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</si>
  <si>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</si>
  <si>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</si>
  <si>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</si>
  <si>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</si>
  <si>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</si>
  <si>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</si>
  <si>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</si>
  <si>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</si>
  <si>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</si>
  <si>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</si>
  <si>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</si>
  <si>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</si>
  <si>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</si>
  <si>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</si>
  <si>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</si>
  <si>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</si>
  <si>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</si>
  <si>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</si>
  <si>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</si>
  <si>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</si>
  <si>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</si>
  <si>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</si>
  <si>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</si>
  <si>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</si>
  <si>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</si>
  <si>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</si>
  <si>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</si>
  <si>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</si>
  <si>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</si>
  <si>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</si>
  <si>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</si>
  <si>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</si>
  <si>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</si>
  <si>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</si>
  <si>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</si>
  <si>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</si>
  <si>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</si>
  <si>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</si>
  <si>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</si>
  <si>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</si>
  <si>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</si>
  <si>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</si>
  <si>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</si>
  <si>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</si>
  <si>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</si>
  <si>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</si>
  <si>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</si>
  <si>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</si>
  <si>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</si>
  <si>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</si>
  <si>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</si>
  <si>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</si>
  <si>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</si>
  <si>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</si>
  <si>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</si>
  <si>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</si>
  <si>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</si>
  <si>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</si>
  <si>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</si>
  <si>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</si>
  <si>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</si>
  <si>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</si>
  <si>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</si>
  <si>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</si>
  <si>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</si>
  <si>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</si>
  <si>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</si>
  <si>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</si>
  <si>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</si>
  <si>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</si>
  <si>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</si>
  <si>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</si>
  <si>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</si>
  <si>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</si>
  <si>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</si>
  <si>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</si>
  <si>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</si>
  <si>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</si>
  <si>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</si>
  <si>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</si>
  <si>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</si>
  <si>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</si>
  <si>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</si>
  <si>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</si>
  <si>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</si>
  <si>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</si>
  <si>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</si>
  <si>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</si>
  <si>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</si>
  <si>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</si>
  <si>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</si>
  <si>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</si>
  <si>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</si>
  <si>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</si>
  <si>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</si>
  <si>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</si>
  <si>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</si>
  <si>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</si>
  <si>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</si>
  <si>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</si>
  <si>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</si>
  <si>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</si>
  <si>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</si>
  <si>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</si>
  <si>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</si>
  <si>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</si>
  <si>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</si>
  <si>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</si>
  <si>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</si>
  <si>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</si>
  <si>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</si>
  <si>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</si>
  <si>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</si>
  <si>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</si>
  <si>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</si>
  <si>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</si>
  <si>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</si>
  <si>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</si>
  <si>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</si>
  <si>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</si>
  <si>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</si>
  <si>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</si>
  <si>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</si>
  <si>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</si>
  <si>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</si>
  <si>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</si>
  <si>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</si>
  <si>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</si>
  <si>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</si>
  <si>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</si>
  <si>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</si>
  <si>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</si>
  <si>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</si>
  <si>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</si>
  <si>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</si>
  <si>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</si>
  <si>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</si>
  <si>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</si>
  <si>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</si>
  <si>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</si>
  <si>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</si>
  <si>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</si>
  <si>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</si>
  <si>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</si>
  <si>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</si>
  <si>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</si>
  <si>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</si>
  <si>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</si>
  <si>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</si>
  <si>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</si>
  <si>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</si>
  <si>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</si>
  <si>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</si>
  <si>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</si>
  <si>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</si>
  <si>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</si>
  <si>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</si>
  <si>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</si>
  <si>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</si>
  <si>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</si>
  <si>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</si>
  <si>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</si>
  <si>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</si>
  <si>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</si>
  <si>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</si>
  <si>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</si>
  <si>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</si>
  <si>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</si>
  <si>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</si>
  <si>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</si>
  <si>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</si>
  <si>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</si>
  <si>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</si>
  <si>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</si>
  <si>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</si>
  <si>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</si>
  <si>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</si>
  <si>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</si>
  <si>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</si>
  <si>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</si>
  <si>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</si>
  <si>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</si>
  <si>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</si>
  <si>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</si>
  <si>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</si>
  <si>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</si>
  <si>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</si>
  <si>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</si>
  <si>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</si>
  <si>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</si>
  <si>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</si>
  <si>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</si>
  <si>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</si>
  <si>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</si>
  <si>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</si>
  <si>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</si>
  <si>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</si>
  <si>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</si>
  <si>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</si>
  <si>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</si>
  <si>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</si>
  <si>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</si>
  <si>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</si>
  <si>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</si>
  <si>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</si>
  <si>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</si>
  <si>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</si>
  <si>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</si>
  <si>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</si>
  <si>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</si>
  <si>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</si>
  <si>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</si>
  <si>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</si>
  <si>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</si>
  <si>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</si>
  <si>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</si>
  <si>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</si>
  <si>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</si>
  <si>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</si>
  <si>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</si>
  <si>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</si>
  <si>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</si>
  <si>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</si>
  <si>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</si>
  <si>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</si>
  <si>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</si>
  <si>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</si>
  <si>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</si>
  <si>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</si>
  <si>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</si>
  <si>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</si>
  <si>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</si>
  <si>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</si>
  <si>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</si>
  <si>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</si>
  <si>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</si>
  <si>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</si>
  <si>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</si>
  <si>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</si>
  <si>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</si>
  <si>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</si>
  <si>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</si>
  <si>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</si>
  <si>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</si>
  <si>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</si>
  <si>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</si>
  <si>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</si>
  <si>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</si>
  <si>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</si>
  <si>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</si>
  <si>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</si>
  <si>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</si>
  <si>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</si>
  <si>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</si>
  <si>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</si>
  <si>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</si>
  <si>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</si>
  <si>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</si>
  <si>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</si>
  <si>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</si>
  <si>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</si>
  <si>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</si>
  <si>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</si>
  <si>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</si>
  <si>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</si>
  <si>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</si>
  <si>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</si>
  <si>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</si>
  <si>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</si>
  <si>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</si>
  <si>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</si>
  <si>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</si>
  <si>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</si>
  <si>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</si>
  <si>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</si>
  <si>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</si>
  <si>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</si>
  <si>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</si>
  <si>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</si>
  <si>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</si>
  <si>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</si>
  <si>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</si>
  <si>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</si>
  <si>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</si>
  <si>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</si>
  <si>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</si>
  <si>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</si>
  <si>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</si>
  <si>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</si>
  <si>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</si>
  <si>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</si>
  <si>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</si>
  <si>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</si>
  <si>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</si>
  <si>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</si>
  <si>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</si>
  <si>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</si>
  <si>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</si>
  <si>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</si>
  <si>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</si>
  <si>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</si>
  <si>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</si>
  <si>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</si>
  <si>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</si>
  <si>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</si>
  <si>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</si>
  <si>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</si>
  <si>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</si>
  <si>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</si>
  <si>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</si>
  <si>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</si>
  <si>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</si>
  <si>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</si>
  <si>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</si>
  <si>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</si>
  <si>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</si>
  <si>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</si>
  <si>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</si>
  <si>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</si>
  <si>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</si>
  <si>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</si>
  <si>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</si>
  <si>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</si>
  <si>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</si>
  <si>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</si>
  <si>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</si>
  <si>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</si>
  <si>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</si>
  <si>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</si>
  <si>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</si>
  <si>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</si>
  <si>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</si>
  <si>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</si>
  <si>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</si>
  <si>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</si>
  <si>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</si>
  <si>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</si>
  <si>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</si>
  <si>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</si>
  <si>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</si>
  <si>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</si>
  <si>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</si>
  <si>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</si>
  <si>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</si>
  <si>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</si>
  <si>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</si>
  <si>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</si>
  <si>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</si>
  <si>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</si>
  <si>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</si>
  <si>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</si>
  <si>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</si>
  <si>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</si>
  <si>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</si>
  <si>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</si>
  <si>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</si>
  <si>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</si>
  <si>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</si>
  <si>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</si>
  <si>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</si>
  <si>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</si>
  <si>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</si>
  <si>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</si>
  <si>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</si>
  <si>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</si>
  <si>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</si>
  <si>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</si>
  <si>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</si>
  <si>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</si>
  <si>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</si>
  <si>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</si>
  <si>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</si>
  <si>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</si>
  <si>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</si>
  <si>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</si>
  <si>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</si>
  <si>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</si>
  <si>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</si>
  <si>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</si>
  <si>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</si>
  <si>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</si>
  <si>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</si>
  <si>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</si>
  <si>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</si>
  <si>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</si>
  <si>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</si>
  <si>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</si>
  <si>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</si>
  <si>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</si>
  <si>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</si>
  <si>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</si>
  <si>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</si>
  <si>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</si>
  <si>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</si>
  <si>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</si>
  <si>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</si>
  <si>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</si>
  <si>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</si>
  <si>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</si>
  <si>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</si>
  <si>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</si>
  <si>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</si>
  <si>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</si>
  <si>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</si>
  <si>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</si>
  <si>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</si>
  <si>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</si>
  <si>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</si>
  <si>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</si>
  <si>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</si>
  <si>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</si>
  <si>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</si>
  <si>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</si>
  <si>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</si>
  <si>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</si>
  <si>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</si>
  <si>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</si>
  <si>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</si>
  <si>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</si>
  <si>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</si>
  <si>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</si>
  <si>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</si>
  <si>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</si>
  <si>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</si>
  <si>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</si>
  <si>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</si>
  <si>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</si>
  <si>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</si>
  <si>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</si>
  <si>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</si>
  <si>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</si>
  <si>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</si>
  <si>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</si>
  <si>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</si>
  <si>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</si>
  <si>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</si>
  <si>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</si>
  <si>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</si>
  <si>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</si>
  <si>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</si>
  <si>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</si>
  <si>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</si>
  <si>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</si>
  <si>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</si>
  <si>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</si>
  <si>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</si>
  <si>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</si>
  <si>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</si>
  <si>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</si>
  <si>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</si>
  <si>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</si>
  <si>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</si>
  <si>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</si>
  <si>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</si>
  <si>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</si>
  <si>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</si>
  <si>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</si>
  <si>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</si>
  <si>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</si>
  <si>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</si>
  <si>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</si>
  <si>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</si>
  <si>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</si>
  <si>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</si>
  <si>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</si>
  <si>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</si>
  <si>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</si>
  <si>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</si>
  <si>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</si>
  <si>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</si>
  <si>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</si>
  <si>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</si>
  <si>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</si>
  <si>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</si>
  <si>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</si>
  <si>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</si>
  <si>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</si>
  <si>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</si>
  <si>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</si>
  <si>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</si>
  <si>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</si>
  <si>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</si>
  <si>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</si>
  <si>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</si>
  <si>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</si>
  <si>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</si>
  <si>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</si>
  <si>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</si>
  <si>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</si>
  <si>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</si>
  <si>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</si>
  <si>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</si>
  <si>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</si>
  <si>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</si>
  <si>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</si>
  <si>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</si>
  <si>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</si>
  <si>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</si>
  <si>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</si>
  <si>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</si>
  <si>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</si>
  <si>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</si>
  <si>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</si>
  <si>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</si>
  <si>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</si>
  <si>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</si>
  <si>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</si>
  <si>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</si>
  <si>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</si>
  <si>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</si>
  <si>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</si>
  <si>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</si>
  <si>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</si>
  <si>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</si>
  <si>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</si>
  <si>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</si>
  <si>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</si>
  <si>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</si>
  <si>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</si>
  <si>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</si>
  <si>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</si>
  <si>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</si>
  <si>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</si>
  <si>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</si>
  <si>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</si>
  <si>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</si>
  <si>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</si>
  <si>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</si>
  <si>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</si>
  <si>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</si>
  <si>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</si>
  <si>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</si>
  <si>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</si>
  <si>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</si>
  <si>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</si>
  <si>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</si>
  <si>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</si>
  <si>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</si>
  <si>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</si>
  <si>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</si>
  <si>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</si>
  <si>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</si>
  <si>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</si>
  <si>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</si>
  <si>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</si>
  <si>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</si>
  <si>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</si>
  <si>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</si>
  <si>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</si>
  <si>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</si>
  <si>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</si>
  <si>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</si>
  <si>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</si>
  <si>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</si>
  <si>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</si>
  <si>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</si>
  <si>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</si>
  <si>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</si>
  <si>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</si>
  <si>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</si>
  <si>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</si>
  <si>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</si>
  <si>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</si>
  <si>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</si>
  <si>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</si>
  <si>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</si>
  <si>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</si>
  <si>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</si>
  <si>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</si>
  <si>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</si>
  <si>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</si>
  <si>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</si>
  <si>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</si>
  <si>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</si>
  <si>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</si>
  <si>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</si>
  <si>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</si>
  <si>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</si>
  <si>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</si>
  <si>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</si>
  <si>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</si>
  <si>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</si>
  <si>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</si>
  <si>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</si>
  <si>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</si>
  <si>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</si>
  <si>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</si>
  <si>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</si>
  <si>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</si>
  <si>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</si>
  <si>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</si>
  <si>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</si>
  <si>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</si>
  <si>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</si>
  <si>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</si>
  <si>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</si>
  <si>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</si>
  <si>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</si>
  <si>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</si>
  <si>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</si>
  <si>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</si>
  <si>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</si>
  <si>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</si>
  <si>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</si>
  <si>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</si>
  <si>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</si>
  <si>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</si>
  <si>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</si>
  <si>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</si>
  <si>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</si>
  <si>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</si>
  <si>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</si>
  <si>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</si>
  <si>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</si>
  <si>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</si>
  <si>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</si>
  <si>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</si>
  <si>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</si>
  <si>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</si>
  <si>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</si>
  <si>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</si>
  <si>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</si>
  <si>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</si>
  <si>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</si>
  <si>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</si>
  <si>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</si>
  <si>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</si>
  <si>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</si>
  <si>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</si>
  <si>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</si>
  <si>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</si>
  <si>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</si>
  <si>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</si>
  <si>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</si>
  <si>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</si>
  <si>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</si>
  <si>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</si>
  <si>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</si>
  <si>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</si>
  <si>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</si>
  <si>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</si>
  <si>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</si>
  <si>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</si>
  <si>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</si>
  <si>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</si>
  <si>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</si>
  <si>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</si>
  <si>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</si>
  <si>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</si>
  <si>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</si>
  <si>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</si>
  <si>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</si>
  <si>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</si>
  <si>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</si>
  <si>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</si>
  <si>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</si>
  <si>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</si>
  <si>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</si>
  <si>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</si>
  <si>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</si>
  <si>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</si>
  <si>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</si>
  <si>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</si>
  <si>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</si>
  <si>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</si>
  <si>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</si>
  <si>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</si>
  <si>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</si>
  <si>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</si>
  <si>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</si>
  <si>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</si>
  <si>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</si>
  <si>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</si>
  <si>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</si>
  <si>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</si>
  <si>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</si>
  <si>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</si>
  <si>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</si>
  <si>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</si>
  <si>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</si>
  <si>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</si>
  <si>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</si>
  <si>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</si>
  <si>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</si>
  <si>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</si>
  <si>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</si>
  <si>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</si>
  <si>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</si>
  <si>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</si>
  <si>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</si>
  <si>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</si>
  <si>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</si>
  <si>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</si>
  <si>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</si>
  <si>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</si>
  <si>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</si>
  <si>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</si>
  <si>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</si>
  <si>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</si>
  <si>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</si>
  <si>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</si>
  <si>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</si>
  <si>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</si>
  <si>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</si>
  <si>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</si>
  <si>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</si>
  <si>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</si>
  <si>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</si>
  <si>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</si>
  <si>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</si>
  <si>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</si>
  <si>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</si>
  <si>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</si>
  <si>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</si>
  <si>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</si>
  <si>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</si>
  <si>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</si>
  <si>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</si>
  <si>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</si>
  <si>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</si>
  <si>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</si>
  <si>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</si>
  <si>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</si>
  <si>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</si>
  <si>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</si>
  <si>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</si>
  <si>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</si>
  <si>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</si>
  <si>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</si>
  <si>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</si>
  <si>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</si>
  <si>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</si>
  <si>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</si>
  <si>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</si>
  <si>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</si>
  <si>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</si>
  <si>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</si>
  <si>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</si>
  <si>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</si>
  <si>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</si>
  <si>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</si>
  <si>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</si>
  <si>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</si>
  <si>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</si>
  <si>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</si>
  <si>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</si>
  <si>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</si>
  <si>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</si>
  <si>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</si>
  <si>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</si>
  <si>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</si>
  <si>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</si>
  <si>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</si>
  <si>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</si>
  <si>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</si>
  <si>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</si>
  <si>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</si>
  <si>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</si>
  <si>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</si>
  <si>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</si>
  <si>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</si>
  <si>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</si>
  <si>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</si>
  <si>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</si>
  <si>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</si>
  <si>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</si>
  <si>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</si>
  <si>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</si>
  <si>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</si>
  <si>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</si>
  <si>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</si>
  <si>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</si>
  <si>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</si>
  <si>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</si>
  <si>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</si>
  <si>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</si>
  <si>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</si>
  <si>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</si>
  <si>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</si>
  <si>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</si>
  <si>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</si>
  <si>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</si>
  <si>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</si>
  <si>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</si>
  <si>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</si>
  <si>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</si>
  <si>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</si>
  <si>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</si>
  <si>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</si>
  <si>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</si>
  <si>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</si>
  <si>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</si>
  <si>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</si>
  <si>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</si>
  <si>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</si>
  <si>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</si>
  <si>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</si>
  <si>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</si>
  <si>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</si>
  <si>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</si>
  <si>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</si>
  <si>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</si>
  <si>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</si>
  <si>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</si>
  <si>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</si>
  <si>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</si>
  <si>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</si>
  <si>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</si>
  <si>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</si>
  <si>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</si>
  <si>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</si>
  <si>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</si>
  <si>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</si>
  <si>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</si>
  <si>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</si>
  <si>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</si>
  <si>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</si>
  <si>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</si>
  <si>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</si>
  <si>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</si>
  <si>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</si>
  <si>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</si>
  <si>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</si>
  <si>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</si>
  <si>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</si>
  <si>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</si>
  <si>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</si>
  <si>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</si>
  <si>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</si>
  <si>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</si>
  <si>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</si>
  <si>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</si>
  <si>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</si>
  <si>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</si>
  <si>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</si>
  <si>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</si>
  <si>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</si>
  <si>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</si>
  <si>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</si>
  <si>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</si>
  <si>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</si>
  <si>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</si>
  <si>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</si>
  <si>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</si>
  <si>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</si>
  <si>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</si>
  <si>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</si>
  <si>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</si>
  <si>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</si>
  <si>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</si>
  <si>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</si>
  <si>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</si>
  <si>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</si>
  <si>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</si>
  <si>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</si>
  <si>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</si>
  <si>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</si>
  <si>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</si>
  <si>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</si>
  <si>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</si>
  <si>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</si>
  <si>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</si>
  <si>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</si>
  <si>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</si>
  <si>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</si>
  <si>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</si>
  <si>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</si>
  <si>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</si>
  <si>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</si>
  <si>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</si>
  <si>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</si>
  <si>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</si>
  <si>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</si>
  <si>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</si>
  <si>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</si>
  <si>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</si>
  <si>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</si>
  <si>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</si>
  <si>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</si>
  <si>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</si>
  <si>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</si>
  <si>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</si>
  <si>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</si>
  <si>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</si>
  <si>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</si>
  <si>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</si>
  <si>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</si>
  <si>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</si>
  <si>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</si>
  <si>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</si>
  <si>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</si>
  <si>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</si>
  <si>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</si>
  <si>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</si>
  <si>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</si>
  <si>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</si>
  <si>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</si>
  <si>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</si>
  <si>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</si>
  <si>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</si>
  <si>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</si>
  <si>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</si>
  <si>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</si>
  <si>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</si>
  <si>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</si>
  <si>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</si>
  <si>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</si>
  <si>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</si>
  <si>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</si>
  <si>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</si>
  <si>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</si>
  <si>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</si>
  <si>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</si>
  <si>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</si>
  <si>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</si>
  <si>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</si>
  <si>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</si>
  <si>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</si>
  <si>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</si>
  <si>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</si>
  <si>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</si>
  <si>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</si>
  <si>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</si>
  <si>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</si>
  <si>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</si>
  <si>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</si>
  <si>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</si>
  <si>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</si>
  <si>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</si>
  <si>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</si>
  <si>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</si>
  <si>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</si>
  <si>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</si>
  <si>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</si>
  <si>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</si>
  <si>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</si>
  <si>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</si>
  <si>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</si>
  <si>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</si>
  <si>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</si>
  <si>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</si>
  <si>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</si>
  <si>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</si>
  <si>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</si>
  <si>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</si>
  <si>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</si>
  <si>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</si>
  <si>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</si>
  <si>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</si>
  <si>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</si>
  <si>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</si>
  <si>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</si>
  <si>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</si>
  <si>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</si>
  <si>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</si>
  <si>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</si>
  <si>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</si>
  <si>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</si>
  <si>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</si>
  <si>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</si>
  <si>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</si>
  <si>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</si>
  <si>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</si>
  <si>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</si>
  <si>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</si>
  <si>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</si>
  <si>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</si>
  <si>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</si>
  <si>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</si>
  <si>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</si>
  <si>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</si>
  <si>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</si>
  <si>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</si>
  <si>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</si>
  <si>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</si>
  <si>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</si>
  <si>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</si>
  <si>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</si>
  <si>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</si>
  <si>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</si>
  <si>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</si>
  <si>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</si>
  <si>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</si>
  <si>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</si>
  <si>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</si>
  <si>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</si>
  <si>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</si>
  <si>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</si>
  <si>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</si>
  <si>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</si>
  <si>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</si>
  <si>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</si>
  <si>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</si>
  <si>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</si>
  <si>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</si>
  <si>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</si>
  <si>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</si>
  <si>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</si>
  <si>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</si>
  <si>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</si>
  <si>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</si>
  <si>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</si>
  <si>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</si>
  <si>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</si>
  <si>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</si>
  <si>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</si>
  <si>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</si>
  <si>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</si>
  <si>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</si>
  <si>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</si>
  <si>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</si>
  <si>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</si>
  <si>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</si>
  <si>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</si>
  <si>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</si>
  <si>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</si>
  <si>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</si>
  <si>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</si>
  <si>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</si>
  <si>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</si>
  <si>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</si>
  <si>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</si>
  <si>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</si>
  <si>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</si>
  <si>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</si>
  <si>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</si>
  <si>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</si>
  <si>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</si>
  <si>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</si>
  <si>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</si>
  <si>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</si>
  <si>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</si>
  <si>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</si>
  <si>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</si>
  <si>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</si>
  <si>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</si>
  <si>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</si>
  <si>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</si>
  <si>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</si>
  <si>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</si>
  <si>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</si>
  <si>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</si>
  <si>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</si>
  <si>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</si>
  <si>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</si>
  <si>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</si>
  <si>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</si>
  <si>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</si>
  <si>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</si>
  <si>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</si>
  <si>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</si>
  <si>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</si>
  <si>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</si>
  <si>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</si>
  <si>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</si>
  <si>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</si>
  <si>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</si>
  <si>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</si>
  <si>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</si>
  <si>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</si>
  <si>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</si>
  <si>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</si>
  <si>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</si>
  <si>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</si>
  <si>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</si>
  <si>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</si>
  <si>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</si>
  <si>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</si>
  <si>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</si>
  <si>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</si>
  <si>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</si>
  <si>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</si>
  <si>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</si>
  <si>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</si>
  <si>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</si>
  <si>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</si>
  <si>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</si>
  <si>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</si>
  <si>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</si>
  <si>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</si>
  <si>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</si>
  <si>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</si>
  <si>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</si>
  <si>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</si>
  <si>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</si>
  <si>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</si>
  <si>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</si>
  <si>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</si>
  <si>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</si>
  <si>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</si>
  <si>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</si>
  <si>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</si>
  <si>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</si>
  <si>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</si>
  <si>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</si>
  <si>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</si>
  <si>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</si>
  <si>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</si>
  <si>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</si>
  <si>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</si>
  <si>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</si>
  <si>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</si>
  <si>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</si>
  <si>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</si>
  <si>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</si>
  <si>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</si>
  <si>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</si>
  <si>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</si>
  <si>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</si>
  <si>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</si>
  <si>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</si>
  <si>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</si>
  <si>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</si>
  <si>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</si>
  <si>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</si>
  <si>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</si>
  <si>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</si>
  <si>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</si>
  <si>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</si>
  <si>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</si>
  <si>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</si>
  <si>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</si>
  <si>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</si>
  <si>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</si>
  <si>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</si>
  <si>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</si>
  <si>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</si>
  <si>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</si>
  <si>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</si>
  <si>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</si>
  <si>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</si>
  <si>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</si>
  <si>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</si>
  <si>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</si>
  <si>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</si>
  <si>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</si>
  <si>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</si>
  <si>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</si>
  <si>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</si>
  <si>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</si>
  <si>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</si>
  <si>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</si>
  <si>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</si>
  <si>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</si>
  <si>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</si>
  <si>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</si>
  <si>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</si>
  <si>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</si>
  <si>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</si>
  <si>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</si>
  <si>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</si>
  <si>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</si>
  <si>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</si>
  <si>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</si>
  <si>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</si>
  <si>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</si>
  <si>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</si>
  <si>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</si>
  <si>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</si>
  <si>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</si>
  <si>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</si>
  <si>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</si>
  <si>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</si>
  <si>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</si>
  <si>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</si>
  <si>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</si>
  <si>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</si>
  <si>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</si>
  <si>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</si>
  <si>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</si>
  <si>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</si>
  <si>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</si>
  <si>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</si>
  <si>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</si>
  <si>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</si>
  <si>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</si>
  <si>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</si>
  <si>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</si>
  <si>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</si>
  <si>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</si>
  <si>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</si>
  <si>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</si>
  <si>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</si>
  <si>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</si>
  <si>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</si>
  <si>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</si>
  <si>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</si>
  <si>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</si>
  <si>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</si>
  <si>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</si>
  <si>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</si>
  <si>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</si>
  <si>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</si>
  <si>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</si>
  <si>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</si>
  <si>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</si>
  <si>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</si>
  <si>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</si>
  <si>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</si>
  <si>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</si>
  <si>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</si>
  <si>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</si>
  <si>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</si>
  <si>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</si>
  <si>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</si>
  <si>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</si>
  <si>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</si>
  <si>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</si>
  <si>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</si>
  <si>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</si>
  <si>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</si>
  <si>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</si>
  <si>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</si>
  <si>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</si>
  <si>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</si>
  <si>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</si>
  <si>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</si>
  <si>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</si>
  <si>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</si>
  <si>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</si>
  <si>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</si>
  <si>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</si>
  <si>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</si>
  <si>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</si>
  <si>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</si>
  <si>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</si>
  <si>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</si>
  <si>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</si>
  <si>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</si>
  <si>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</si>
  <si>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</si>
  <si>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</si>
  <si>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</si>
  <si>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</si>
  <si>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</si>
  <si>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</si>
  <si>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</si>
  <si>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</si>
  <si>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</si>
  <si>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</si>
  <si>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</si>
  <si>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</si>
  <si>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</si>
  <si>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</si>
  <si>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</si>
  <si>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</si>
  <si>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</si>
  <si>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</si>
  <si>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</si>
  <si>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</si>
  <si>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</si>
  <si>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</si>
  <si>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</si>
  <si>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</si>
  <si>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</si>
  <si>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</si>
  <si>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</si>
  <si>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</si>
  <si>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</si>
  <si>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</si>
  <si>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</si>
  <si>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</si>
  <si>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</si>
  <si>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</si>
  <si>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</si>
  <si>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</si>
  <si>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</si>
  <si>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</si>
  <si>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</si>
  <si>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</si>
  <si>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</si>
  <si>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</si>
  <si>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</si>
  <si>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</si>
  <si>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</si>
  <si>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</si>
  <si>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</si>
  <si>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</si>
  <si>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</si>
  <si>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</si>
  <si>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</si>
  <si>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</si>
  <si>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</si>
  <si>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</si>
  <si>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</si>
  <si>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</si>
  <si>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</si>
  <si>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</si>
  <si>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</si>
  <si>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</si>
  <si>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</si>
  <si>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</si>
  <si>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</si>
  <si>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</si>
  <si>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</si>
  <si>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</si>
  <si>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</si>
  <si>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</si>
  <si>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</si>
  <si>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</si>
  <si>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</si>
  <si>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</si>
  <si>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</si>
  <si>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</si>
  <si>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</si>
  <si>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</si>
  <si>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</si>
  <si>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</si>
  <si>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</si>
  <si>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</si>
  <si>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</si>
  <si>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</si>
  <si>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</si>
  <si>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</si>
  <si>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</si>
  <si>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</si>
  <si>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</si>
  <si>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</si>
  <si>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</si>
  <si>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</si>
  <si>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</si>
  <si>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</si>
  <si>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</si>
  <si>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</si>
  <si>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</si>
  <si>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</si>
  <si>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</si>
  <si>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</si>
  <si>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</si>
  <si>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</si>
  <si>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</si>
  <si>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</si>
  <si>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</si>
  <si>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</si>
  <si>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</si>
  <si>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</si>
  <si>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</si>
  <si>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</si>
  <si>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</si>
  <si>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</si>
  <si>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</si>
  <si>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</si>
  <si>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</si>
  <si>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</si>
  <si>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</si>
  <si>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</si>
  <si>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</si>
  <si>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</si>
  <si>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</si>
  <si>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</si>
  <si>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</si>
  <si>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</si>
  <si>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</si>
  <si>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</si>
  <si>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</si>
  <si>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</si>
  <si>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</si>
  <si>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</si>
  <si>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</si>
  <si>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</si>
  <si>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</si>
  <si>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</si>
  <si>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</si>
  <si>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</si>
  <si>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</si>
  <si>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</si>
  <si>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</si>
  <si>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</si>
  <si>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</si>
  <si>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</si>
  <si>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</si>
  <si>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</si>
  <si>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</si>
  <si>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</si>
  <si>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</si>
  <si>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</si>
  <si>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</si>
  <si>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</si>
  <si>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</si>
  <si>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</si>
  <si>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</si>
  <si>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</si>
  <si>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</si>
  <si>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</si>
  <si>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</si>
  <si>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</si>
  <si>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</si>
  <si>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</si>
  <si>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</si>
  <si>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</si>
  <si>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</si>
  <si>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</si>
  <si>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</si>
  <si>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</si>
  <si>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</si>
  <si>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</si>
  <si>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</si>
  <si>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</si>
  <si>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</si>
  <si>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</si>
  <si>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</si>
  <si>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</si>
  <si>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</si>
  <si>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</si>
  <si>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</si>
  <si>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</si>
  <si>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</si>
  <si>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</si>
  <si>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</si>
  <si>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</si>
  <si>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</si>
  <si>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</si>
  <si>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</si>
  <si>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</si>
  <si>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</si>
  <si>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</si>
  <si>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</si>
  <si>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</si>
  <si>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</si>
  <si>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</si>
  <si>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</si>
  <si>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</si>
  <si>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</si>
  <si>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</si>
  <si>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</si>
  <si>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</si>
  <si>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</si>
  <si>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</si>
  <si>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</si>
  <si>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</si>
  <si>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</si>
  <si>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</si>
  <si>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</si>
  <si>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</si>
  <si>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</si>
  <si>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</si>
  <si>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</si>
  <si>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</si>
  <si>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</si>
  <si>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</si>
  <si>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</si>
  <si>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</si>
  <si>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</si>
  <si>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</si>
  <si>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</si>
  <si>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</si>
  <si>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</si>
  <si>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</si>
  <si>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</si>
  <si>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</si>
  <si>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</si>
  <si>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</si>
  <si>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</si>
  <si>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</si>
  <si>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</si>
  <si>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</si>
  <si>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</si>
  <si>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</si>
  <si>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</si>
  <si>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</si>
  <si>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</si>
  <si>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</si>
  <si>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</si>
  <si>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</si>
  <si>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</si>
  <si>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</si>
  <si>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</si>
  <si>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</si>
  <si>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</si>
  <si>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</si>
  <si>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</si>
  <si>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</si>
  <si>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</si>
  <si>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</si>
  <si>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</si>
  <si>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</si>
  <si>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</si>
  <si>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</si>
  <si>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</si>
  <si>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</si>
  <si>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</si>
  <si>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</si>
  <si>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</si>
  <si>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</si>
  <si>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</si>
  <si>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</si>
  <si>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</si>
  <si>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</si>
  <si>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</si>
  <si>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</si>
  <si>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</si>
  <si>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</si>
  <si>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</si>
  <si>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</si>
  <si>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</si>
  <si>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</si>
  <si>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</si>
  <si>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</si>
  <si>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</si>
  <si>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</si>
  <si>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</si>
  <si>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</si>
  <si>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</si>
  <si>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</si>
  <si>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</si>
  <si>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</si>
  <si>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</si>
  <si>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</si>
  <si>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</si>
  <si>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</si>
  <si>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</si>
  <si>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</si>
  <si>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</si>
  <si>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</si>
  <si>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</si>
  <si>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</si>
  <si>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</si>
  <si>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</si>
  <si>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</si>
  <si>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</si>
  <si>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</si>
  <si>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</si>
  <si>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</si>
  <si>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</si>
  <si>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</si>
  <si>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</si>
  <si>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</si>
  <si>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</si>
  <si>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</si>
  <si>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</si>
  <si>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</si>
  <si>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</si>
  <si>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</si>
  <si>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</si>
  <si>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</si>
  <si>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</si>
  <si>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</si>
  <si>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</si>
  <si>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</si>
  <si>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</si>
  <si>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</si>
  <si>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</si>
  <si>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</si>
  <si>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</si>
  <si>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</si>
  <si>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</si>
  <si>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</si>
  <si>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</si>
  <si>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</si>
  <si>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</si>
  <si>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</si>
  <si>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</si>
  <si>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</si>
  <si>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</si>
  <si>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</si>
  <si>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</si>
  <si>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</si>
  <si>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</si>
  <si>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</si>
  <si>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</si>
  <si>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</si>
  <si>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</si>
  <si>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</si>
  <si>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</si>
  <si>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</si>
  <si>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</si>
  <si>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</si>
  <si>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</si>
  <si>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</si>
  <si>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</si>
  <si>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</si>
  <si>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</si>
  <si>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</si>
  <si>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</si>
  <si>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</si>
  <si>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</si>
  <si>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</si>
  <si>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</si>
  <si>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</si>
  <si>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</si>
  <si>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</si>
  <si>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</si>
  <si>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</si>
  <si>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</si>
  <si>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</si>
  <si>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</si>
  <si>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</si>
  <si>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</si>
  <si>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</si>
  <si>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</si>
  <si>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</si>
  <si>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</si>
  <si>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</si>
  <si>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</si>
  <si>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</si>
  <si>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</si>
  <si>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</si>
  <si>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</si>
  <si>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</si>
  <si>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</si>
  <si>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</si>
  <si>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</si>
  <si>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</si>
  <si>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</si>
  <si>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</si>
  <si>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</si>
  <si>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</si>
  <si>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</si>
  <si>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</si>
  <si>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</si>
  <si>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</si>
  <si>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</si>
  <si>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</si>
  <si>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</si>
  <si>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</si>
  <si>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</si>
  <si>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</si>
  <si>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</si>
  <si>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</si>
  <si>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</si>
  <si>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</si>
  <si>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</si>
  <si>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</si>
  <si>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</si>
  <si>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</si>
  <si>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</si>
  <si>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</si>
  <si>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</si>
  <si>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</si>
  <si>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</si>
  <si>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</si>
  <si>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</si>
  <si>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</si>
  <si>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</si>
  <si>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</si>
  <si>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</si>
  <si>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</si>
  <si>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</si>
  <si>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</si>
  <si>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</si>
  <si>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</si>
  <si>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</si>
  <si>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</si>
  <si>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</si>
  <si>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</si>
  <si>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</si>
  <si>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</si>
  <si>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</si>
  <si>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</si>
  <si>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</si>
  <si>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</si>
  <si>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</si>
  <si>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</si>
  <si>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</si>
  <si>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</si>
  <si>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</si>
  <si>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</si>
  <si>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</si>
  <si>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</si>
  <si>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</si>
  <si>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</si>
  <si>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</si>
  <si>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</si>
  <si>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</si>
  <si>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</si>
  <si>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</si>
  <si>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</si>
  <si>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</si>
  <si>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</si>
  <si>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</si>
  <si>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</si>
  <si>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</si>
  <si>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</si>
  <si>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</si>
  <si>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</si>
  <si>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</si>
  <si>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</si>
  <si>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</si>
  <si>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</si>
  <si>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</si>
  <si>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</si>
  <si>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</si>
  <si>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</si>
  <si>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</si>
  <si>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</si>
  <si>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</si>
  <si>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</si>
  <si>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</si>
  <si>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</si>
  <si>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</si>
  <si>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</si>
  <si>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</si>
  <si>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</si>
  <si>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</si>
  <si>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</si>
  <si>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</si>
  <si>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</si>
  <si>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</si>
  <si>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</si>
  <si>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</si>
  <si>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</si>
  <si>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</si>
  <si>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</si>
  <si>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</si>
  <si>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</si>
  <si>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</si>
  <si>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</si>
  <si>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</si>
  <si>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</si>
  <si>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</si>
  <si>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</si>
  <si>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</si>
  <si>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</si>
  <si>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</si>
  <si>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</si>
  <si>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</si>
  <si>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</si>
  <si>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</si>
  <si>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</si>
  <si>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</si>
  <si>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</si>
  <si>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</si>
  <si>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</si>
  <si>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</si>
  <si>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</si>
  <si>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</si>
  <si>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</si>
  <si>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</si>
  <si>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</si>
  <si>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</si>
  <si>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</si>
  <si>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</si>
  <si>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</si>
  <si>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</si>
  <si>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</si>
  <si>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</si>
  <si>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</si>
  <si>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</si>
  <si>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</si>
  <si>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</si>
  <si>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</si>
  <si>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</si>
  <si>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</si>
  <si>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</si>
  <si>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</si>
  <si>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</si>
  <si>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</si>
  <si>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</si>
  <si>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</si>
  <si>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</si>
  <si>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</si>
  <si>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</si>
  <si>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</si>
  <si>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</si>
  <si>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</si>
  <si>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</si>
  <si>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</si>
  <si>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</si>
  <si>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</si>
  <si>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</si>
  <si>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</si>
  <si>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</si>
  <si>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</si>
  <si>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</si>
  <si>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</si>
  <si>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</si>
  <si>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</si>
  <si>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</si>
  <si>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</si>
  <si>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</si>
  <si>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</si>
  <si>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</si>
  <si>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</si>
  <si>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</si>
  <si>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</si>
  <si>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</si>
  <si>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</si>
  <si>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</si>
  <si>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</si>
  <si>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</si>
  <si>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</si>
  <si>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</si>
  <si>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</si>
  <si>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</si>
  <si>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</si>
  <si>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</si>
  <si>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</si>
  <si>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</si>
  <si>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</si>
  <si>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</si>
  <si>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</si>
  <si>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</si>
  <si>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</si>
  <si>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</si>
  <si>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</si>
  <si>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</si>
  <si>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</si>
  <si>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</si>
  <si>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</si>
  <si>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</si>
  <si>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</si>
  <si>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</si>
  <si>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</si>
  <si>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</si>
  <si>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</si>
  <si>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</si>
  <si>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</si>
  <si>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</si>
  <si>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</si>
  <si>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</si>
  <si>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</si>
  <si>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</si>
  <si>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</si>
  <si>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</si>
  <si>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</si>
  <si>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</si>
  <si>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</si>
  <si>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</si>
  <si>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</si>
  <si>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</si>
  <si>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</si>
  <si>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</si>
  <si>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</si>
  <si>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</si>
  <si>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</si>
  <si>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</si>
  <si>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</si>
  <si>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</si>
  <si>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</si>
  <si>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</si>
  <si>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</si>
  <si>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</si>
  <si>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</si>
  <si>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</si>
  <si>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</si>
  <si>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</si>
  <si>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</si>
  <si>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</si>
  <si>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</si>
  <si>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</si>
  <si>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</si>
  <si>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</si>
  <si>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</si>
  <si>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</si>
  <si>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</si>
  <si>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</si>
  <si>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</si>
  <si>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</si>
  <si>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</si>
  <si>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</si>
  <si>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</si>
  <si>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</si>
  <si>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</si>
  <si>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</si>
  <si>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</si>
  <si>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</si>
  <si>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</si>
  <si>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</si>
  <si>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</si>
  <si>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</si>
  <si>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</si>
  <si>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</si>
  <si>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</si>
  <si>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</si>
  <si>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</si>
  <si>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</si>
  <si>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</si>
  <si>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</si>
  <si>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</si>
  <si>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</si>
  <si>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</si>
  <si>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</si>
  <si>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</si>
  <si>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</si>
  <si>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</si>
  <si>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</si>
  <si>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</si>
  <si>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</si>
  <si>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</si>
  <si>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</si>
  <si>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</si>
  <si>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</si>
  <si>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</si>
  <si>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</si>
  <si>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</si>
  <si>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</si>
  <si>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</si>
  <si>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</si>
  <si>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</si>
  <si>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</si>
  <si>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</si>
  <si>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</si>
  <si>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</si>
  <si>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</si>
  <si>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</si>
  <si>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</si>
  <si>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</si>
  <si>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</si>
  <si>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</si>
  <si>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</si>
  <si>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</si>
  <si>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</si>
  <si>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</si>
  <si>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</si>
  <si>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</si>
  <si>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</si>
  <si>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</si>
  <si>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</si>
  <si>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</si>
  <si>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</si>
  <si>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</si>
  <si>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</si>
  <si>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</si>
  <si>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</si>
  <si>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</si>
  <si>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</si>
  <si>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</si>
  <si>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</si>
  <si>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</si>
  <si>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</si>
  <si>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</si>
  <si>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</si>
  <si>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</si>
  <si>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</si>
  <si>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</si>
  <si>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</si>
  <si>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</si>
  <si>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</si>
  <si>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</si>
  <si>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</si>
  <si>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</si>
  <si>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</si>
  <si>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</si>
  <si>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</si>
  <si>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</si>
  <si>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</si>
  <si>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</si>
  <si>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</si>
  <si>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</si>
  <si>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</si>
  <si>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</si>
  <si>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</si>
  <si>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</si>
  <si>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</si>
  <si>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</si>
  <si>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</si>
  <si>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</si>
  <si>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</si>
  <si>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</si>
  <si>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</si>
  <si>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</si>
  <si>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</si>
  <si>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</si>
  <si>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</si>
  <si>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</si>
  <si>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</si>
  <si>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</si>
  <si>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</si>
  <si>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</si>
  <si>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</si>
  <si>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</si>
  <si>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</si>
  <si>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</si>
  <si>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</si>
  <si>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</si>
  <si>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</si>
  <si>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</si>
  <si>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</si>
  <si>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</si>
  <si>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</si>
  <si>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</si>
  <si>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</si>
  <si>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</si>
  <si>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</si>
  <si>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</si>
  <si>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</si>
  <si>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</si>
  <si>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</si>
  <si>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</si>
  <si>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</si>
  <si>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</si>
  <si>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</si>
  <si>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</si>
  <si>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</si>
  <si>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</si>
  <si>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</si>
  <si>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</si>
  <si>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</si>
  <si>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</si>
  <si>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</si>
  <si>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</si>
  <si>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</si>
  <si>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</si>
  <si>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</si>
  <si>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</si>
  <si>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</si>
  <si>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</si>
  <si>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</si>
  <si>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</si>
  <si>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</si>
  <si>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</si>
  <si>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</si>
  <si>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</si>
  <si>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</si>
  <si>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</si>
  <si>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</si>
  <si>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</si>
  <si>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</si>
  <si>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</si>
  <si>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</si>
  <si>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</si>
  <si>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</si>
  <si>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</si>
  <si>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</si>
  <si>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</si>
  <si>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</si>
  <si>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</si>
  <si>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</si>
  <si>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</si>
  <si>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</si>
  <si>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</si>
  <si>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</si>
  <si>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</si>
  <si>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</si>
  <si>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</si>
  <si>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</si>
  <si>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</si>
  <si>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</si>
  <si>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</si>
  <si>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</si>
  <si>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</si>
  <si>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</si>
  <si>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</si>
  <si>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</si>
  <si>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</si>
  <si>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</si>
  <si>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</si>
  <si>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</si>
  <si>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</si>
  <si>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</si>
  <si>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</si>
  <si>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</si>
  <si>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</si>
  <si>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</si>
  <si>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</si>
  <si>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</si>
  <si>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</si>
  <si>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</si>
  <si>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</si>
  <si>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</si>
  <si>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</si>
  <si>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</si>
  <si>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</si>
  <si>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</si>
  <si>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</si>
  <si>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</si>
  <si>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</si>
  <si>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</si>
  <si>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</si>
  <si>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</si>
  <si>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</si>
  <si>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</si>
  <si>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</si>
  <si>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</si>
  <si>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</si>
  <si>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</si>
  <si>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</si>
  <si>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</si>
  <si>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</si>
  <si>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</si>
  <si>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</si>
  <si>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</si>
  <si>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</si>
  <si>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</si>
  <si>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</si>
  <si>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</si>
  <si>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</si>
  <si>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</si>
  <si>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</si>
  <si>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</si>
  <si>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</si>
  <si>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</si>
  <si>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</si>
  <si>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</si>
  <si>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</si>
  <si>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</si>
  <si>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</si>
  <si>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</si>
  <si>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</si>
  <si>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</si>
  <si>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</si>
  <si>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</si>
  <si>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</si>
  <si>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</si>
  <si>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</si>
  <si>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</si>
  <si>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</si>
  <si>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</si>
  <si>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</si>
  <si>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</si>
  <si>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</si>
  <si>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</si>
  <si>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</si>
  <si>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</si>
  <si>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</si>
  <si>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</si>
  <si>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</si>
  <si>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</si>
  <si>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</si>
  <si>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</si>
  <si>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</si>
  <si>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</si>
  <si>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</si>
  <si>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</si>
  <si>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</si>
  <si>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</si>
  <si>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</si>
  <si>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</si>
  <si>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</si>
  <si>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</si>
  <si>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</si>
  <si>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</si>
  <si>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</si>
  <si>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</si>
  <si>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</si>
  <si>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</si>
  <si>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</si>
  <si>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</si>
  <si>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</si>
  <si>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</si>
  <si>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</si>
  <si>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</si>
  <si>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</si>
  <si>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</si>
  <si>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</si>
  <si>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</si>
  <si>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</si>
  <si>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</si>
  <si>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</si>
  <si>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</si>
  <si>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</si>
  <si>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</si>
  <si>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</si>
  <si>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</si>
  <si>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</si>
  <si>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</si>
  <si>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</si>
  <si>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</si>
  <si>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</si>
  <si>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</si>
  <si>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</si>
  <si>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</si>
  <si>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</si>
  <si>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</si>
  <si>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</si>
  <si>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</si>
  <si>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</si>
  <si>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</si>
  <si>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</si>
  <si>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</si>
  <si>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</si>
  <si>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</si>
  <si>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</si>
  <si>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</si>
  <si>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</si>
  <si>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</si>
  <si>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</si>
  <si>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</si>
  <si>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</si>
  <si>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</si>
  <si>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</si>
  <si>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</si>
  <si>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</si>
  <si>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</si>
  <si>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</si>
  <si>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</si>
  <si>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</si>
  <si>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</si>
  <si>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</si>
  <si>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</si>
  <si>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</si>
  <si>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</si>
  <si>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</si>
  <si>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</si>
  <si>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</si>
  <si>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</si>
  <si>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</si>
  <si>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</si>
  <si>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</si>
  <si>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</si>
  <si>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</si>
  <si>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</si>
  <si>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</si>
  <si>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</si>
  <si>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</si>
  <si>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</si>
  <si>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</si>
  <si>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</si>
  <si>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</si>
  <si>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</si>
  <si>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</si>
  <si>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</si>
  <si>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</si>
  <si>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</si>
  <si>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</si>
  <si>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</si>
  <si>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</si>
  <si>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</si>
  <si>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</si>
  <si>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</si>
  <si>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</si>
  <si>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</si>
  <si>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</si>
  <si>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</si>
  <si>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</si>
  <si>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</si>
  <si>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</si>
  <si>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</si>
  <si>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</si>
  <si>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</si>
  <si>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</si>
  <si>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</si>
  <si>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</si>
  <si>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</si>
  <si>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</si>
  <si>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</si>
  <si>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</si>
  <si>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</si>
  <si>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</si>
  <si>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</si>
  <si>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</si>
  <si>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</si>
  <si>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</si>
  <si>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</si>
  <si>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</si>
  <si>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</si>
  <si>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</si>
  <si>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</si>
  <si>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</si>
  <si>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</si>
  <si>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</si>
  <si>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</si>
  <si>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</si>
  <si>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</si>
  <si>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</si>
  <si>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</si>
  <si>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</si>
  <si>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</si>
  <si>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</si>
  <si>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</si>
  <si>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</si>
  <si>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</si>
  <si>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</si>
  <si>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</si>
  <si>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</si>
  <si>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</si>
  <si>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</si>
  <si>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</si>
  <si>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</si>
  <si>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</si>
  <si>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</si>
  <si>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</si>
  <si>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</si>
  <si>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</si>
  <si>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</si>
  <si>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</si>
  <si>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</si>
  <si>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</si>
  <si>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</si>
  <si>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</si>
  <si>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</si>
  <si>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</si>
  <si>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</si>
  <si>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</si>
  <si>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</si>
  <si>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</si>
  <si>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</si>
  <si>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</si>
  <si>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</si>
  <si>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</si>
  <si>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</si>
  <si>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</si>
  <si>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</si>
  <si>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</si>
  <si>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</si>
  <si>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</si>
  <si>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</si>
  <si>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</si>
  <si>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</si>
  <si>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</si>
  <si>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</si>
  <si>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</si>
  <si>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</si>
  <si>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</si>
  <si>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</si>
  <si>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</si>
  <si>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</si>
  <si>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</si>
  <si>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</si>
  <si>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</si>
  <si>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</si>
  <si>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</si>
  <si>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</si>
  <si>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</si>
  <si>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</si>
  <si>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</si>
  <si>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</si>
  <si>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</si>
  <si>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</si>
  <si>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</si>
  <si>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</si>
  <si>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</si>
  <si>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</si>
  <si>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</si>
  <si>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</si>
  <si>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</si>
  <si>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</si>
  <si>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</si>
  <si>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</si>
  <si>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</si>
  <si>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</si>
  <si>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</si>
  <si>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</si>
  <si>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</si>
  <si>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</si>
  <si>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</si>
  <si>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</si>
  <si>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</si>
  <si>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</si>
  <si>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</si>
  <si>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</si>
  <si>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</si>
  <si>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</si>
  <si>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</si>
  <si>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</si>
  <si>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</si>
  <si>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</si>
  <si>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</si>
  <si>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</si>
  <si>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</si>
  <si>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</si>
  <si>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</si>
  <si>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</si>
  <si>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</si>
  <si>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</si>
  <si>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</si>
  <si>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</si>
  <si>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</si>
  <si>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</si>
  <si>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</si>
  <si>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</si>
  <si>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</si>
  <si>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</si>
  <si>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</si>
  <si>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</si>
  <si>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</si>
  <si>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</si>
  <si>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</si>
  <si>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</si>
  <si>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</si>
  <si>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</si>
  <si>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</si>
  <si>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</si>
  <si>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</si>
  <si>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</si>
  <si>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</si>
  <si>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</si>
  <si>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</si>
  <si>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</si>
  <si>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</si>
  <si>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</si>
  <si>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</si>
  <si>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</si>
  <si>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</si>
  <si>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</si>
  <si>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</si>
  <si>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</si>
  <si>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</si>
  <si>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</si>
  <si>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</si>
  <si>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</si>
  <si>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</si>
  <si>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</si>
  <si>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</si>
  <si>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</si>
  <si>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</si>
  <si>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</si>
  <si>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</si>
  <si>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</si>
  <si>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</si>
  <si>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</si>
  <si>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</si>
  <si>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</si>
  <si>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</si>
  <si>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</si>
  <si>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</si>
  <si>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</si>
  <si>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</si>
  <si>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</si>
  <si>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</si>
  <si>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</si>
  <si>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</si>
  <si>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</si>
  <si>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</si>
  <si>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</si>
  <si>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</si>
  <si>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</si>
  <si>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</si>
  <si>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</si>
  <si>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</si>
  <si>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</si>
  <si>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</si>
  <si>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</si>
  <si>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</si>
  <si>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</si>
  <si>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</si>
  <si>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</si>
  <si>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</si>
  <si>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</si>
  <si>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</si>
  <si>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</si>
  <si>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</si>
  <si>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</si>
  <si>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</si>
  <si>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</si>
  <si>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</si>
  <si>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</si>
  <si>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</si>
  <si>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</si>
  <si>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</si>
  <si>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</si>
  <si>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</si>
  <si>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</si>
  <si>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</si>
  <si>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</si>
  <si>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</si>
  <si>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</si>
  <si>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</si>
  <si>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</si>
  <si>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</si>
  <si>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</si>
  <si>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</si>
  <si>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</si>
  <si>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</si>
  <si>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</si>
  <si>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</si>
  <si>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</si>
  <si>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</si>
  <si>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</si>
  <si>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</si>
  <si>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</si>
  <si>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</si>
  <si>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</si>
  <si>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</si>
  <si>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</si>
  <si>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</si>
  <si>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</si>
  <si>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</si>
  <si>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</si>
  <si>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</si>
  <si>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</si>
  <si>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</si>
  <si>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</si>
  <si>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</si>
  <si>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</si>
  <si>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</si>
  <si>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</si>
  <si>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</si>
  <si>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</si>
  <si>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</si>
  <si>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</si>
  <si>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</si>
  <si>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</si>
  <si>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</si>
  <si>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</si>
  <si>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</si>
  <si>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</si>
  <si>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</si>
  <si>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</si>
  <si>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</si>
  <si>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</si>
  <si>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</si>
  <si>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</si>
  <si>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</si>
  <si>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</si>
  <si>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</si>
  <si>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</si>
  <si>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</si>
  <si>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</si>
  <si>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</si>
  <si>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</si>
  <si>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</si>
  <si>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</si>
  <si>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</si>
  <si>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</si>
  <si>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</si>
  <si>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</si>
  <si>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</si>
  <si>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</si>
  <si>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</si>
  <si>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</si>
  <si>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</si>
  <si>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</si>
  <si>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</si>
  <si>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</si>
  <si>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</si>
  <si>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</si>
  <si>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</si>
  <si>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</si>
  <si>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</si>
  <si>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</si>
  <si>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</si>
  <si>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</si>
  <si>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</si>
  <si>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</si>
  <si>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</si>
  <si>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</si>
  <si>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</si>
  <si>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</si>
  <si>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</si>
  <si>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</si>
  <si>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</si>
  <si>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</si>
  <si>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</si>
  <si>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</si>
  <si>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</si>
  <si>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</si>
  <si>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</si>
  <si>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</si>
  <si>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</si>
  <si>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</si>
  <si>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</si>
  <si>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</si>
  <si>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</si>
  <si>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</si>
  <si>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</si>
  <si>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</si>
  <si>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</si>
  <si>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</si>
  <si>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</si>
  <si>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</si>
  <si>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</si>
  <si>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</si>
  <si>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</si>
  <si>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</si>
  <si>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</si>
  <si>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</si>
  <si>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</si>
  <si>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</si>
  <si>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</si>
  <si>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</si>
  <si>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</si>
  <si>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</si>
  <si>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</si>
  <si>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</si>
  <si>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</si>
  <si>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</si>
  <si>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</si>
  <si>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</si>
  <si>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</si>
  <si>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</si>
  <si>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</si>
  <si>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</si>
  <si>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</si>
  <si>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</si>
  <si>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</si>
  <si>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</si>
  <si>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</si>
  <si>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</si>
  <si>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</si>
  <si>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</si>
  <si>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</si>
  <si>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</si>
  <si>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</si>
  <si>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</si>
  <si>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</si>
  <si>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</si>
  <si>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</si>
  <si>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</si>
  <si>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</si>
  <si>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</si>
  <si>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</si>
  <si>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</si>
  <si>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</si>
  <si>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</si>
  <si>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</si>
  <si>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</si>
  <si>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</si>
  <si>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</si>
  <si>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</si>
  <si>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</si>
  <si>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</si>
  <si>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</si>
  <si>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</si>
  <si>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</si>
  <si>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</si>
  <si>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</si>
  <si>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</si>
  <si>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</si>
  <si>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</si>
  <si>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</si>
  <si>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</si>
  <si>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</si>
  <si>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</si>
  <si>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</si>
  <si>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</si>
  <si>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</si>
  <si>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</si>
  <si>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</si>
  <si>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</si>
  <si>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</si>
  <si>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</si>
  <si>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</si>
  <si>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</si>
  <si>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</si>
  <si>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</si>
  <si>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</si>
  <si>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</si>
  <si>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</si>
  <si>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</si>
  <si>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</si>
  <si>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</si>
  <si>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</si>
  <si>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</si>
  <si>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</si>
  <si>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</si>
  <si>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</si>
  <si>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</si>
  <si>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</si>
  <si>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</si>
  <si>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</si>
  <si>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</si>
  <si>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</si>
  <si>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</si>
  <si>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</si>
  <si>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</si>
  <si>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</si>
  <si>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</si>
  <si>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</si>
  <si>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</si>
  <si>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</si>
  <si>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</si>
  <si>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</si>
  <si>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</si>
  <si>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</si>
  <si>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</si>
  <si>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</si>
  <si>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</si>
  <si>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</si>
  <si>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</si>
  <si>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</si>
  <si>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</si>
  <si>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</si>
  <si>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</si>
  <si>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</si>
  <si>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</si>
  <si>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</si>
  <si>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</si>
  <si>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</si>
  <si>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</si>
  <si>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</si>
  <si>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</si>
  <si>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</si>
  <si>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</si>
  <si>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</si>
  <si>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</si>
  <si>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</si>
  <si>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</si>
  <si>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</si>
  <si>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</si>
  <si>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</si>
  <si>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</si>
  <si>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</si>
  <si>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</si>
  <si>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</si>
  <si>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</si>
  <si>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</si>
  <si>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</si>
  <si>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</si>
  <si>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</si>
  <si>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</si>
  <si>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</si>
  <si>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</si>
  <si>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</si>
  <si>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</si>
  <si>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</si>
  <si>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</si>
  <si>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</si>
  <si>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</si>
  <si>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</si>
  <si>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</si>
  <si>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</si>
  <si>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</si>
  <si>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</si>
  <si>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</si>
  <si>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</si>
  <si>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</si>
  <si>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</si>
  <si>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</si>
  <si>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</si>
  <si>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</si>
  <si>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</si>
  <si>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</si>
  <si>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</si>
  <si>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</si>
  <si>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</si>
  <si>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</si>
  <si>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</si>
  <si>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</si>
  <si>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</si>
  <si>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</si>
  <si>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</si>
  <si>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</si>
  <si>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</si>
  <si>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</si>
  <si>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</si>
  <si>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</si>
  <si>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</si>
  <si>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</si>
  <si>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</si>
  <si>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</si>
  <si>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</si>
  <si>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</si>
  <si>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</si>
  <si>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</si>
  <si>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</si>
  <si>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</si>
  <si>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</si>
  <si>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</si>
  <si>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</si>
  <si>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</si>
  <si>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</si>
  <si>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</si>
  <si>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</si>
  <si>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</si>
  <si>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</si>
  <si>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</si>
  <si>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</si>
  <si>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</si>
  <si>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</si>
  <si>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</si>
  <si>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</si>
  <si>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</si>
  <si>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</si>
  <si>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</si>
  <si>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</si>
  <si>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</si>
  <si>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</si>
  <si>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</si>
  <si>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</si>
  <si>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</si>
  <si>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</si>
  <si>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</si>
  <si>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</si>
  <si>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</si>
  <si>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</si>
  <si>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</si>
  <si>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</si>
  <si>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</si>
  <si>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</si>
  <si>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</si>
  <si>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</si>
  <si>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</si>
  <si>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</si>
  <si>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</si>
  <si>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</si>
  <si>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</si>
  <si>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</si>
  <si>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</si>
  <si>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</si>
  <si>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</si>
  <si>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</si>
  <si>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</si>
  <si>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</si>
  <si>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</si>
  <si>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</si>
  <si>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</si>
  <si>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</si>
  <si>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</si>
  <si>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</si>
  <si>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</si>
  <si>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</si>
  <si>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</si>
  <si>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</si>
  <si>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</si>
  <si>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</si>
  <si>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</si>
  <si>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</si>
  <si>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</si>
  <si>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</si>
  <si>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</si>
  <si>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</si>
  <si>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</si>
  <si>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</si>
  <si>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</si>
  <si>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</si>
  <si>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</si>
  <si>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</si>
  <si>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</si>
  <si>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</si>
  <si>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</si>
  <si>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</si>
  <si>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</si>
  <si>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</si>
  <si>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</si>
  <si>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</si>
  <si>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</si>
  <si>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</si>
  <si>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</si>
  <si>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</si>
  <si>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</si>
  <si>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</si>
  <si>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</si>
  <si>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</si>
  <si>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</si>
  <si>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</si>
  <si>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</si>
  <si>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</si>
  <si>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</si>
  <si>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</si>
  <si>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</si>
  <si>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</si>
  <si>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</si>
  <si>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</si>
  <si>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</si>
  <si>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</si>
  <si>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</si>
  <si>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</si>
  <si>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</si>
  <si>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</si>
  <si>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</si>
  <si>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</si>
  <si>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</si>
  <si>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</si>
  <si>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</si>
  <si>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</si>
  <si>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</si>
  <si>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</si>
  <si>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</si>
  <si>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</si>
  <si>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</si>
  <si>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</si>
  <si>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</si>
  <si>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</si>
  <si>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</si>
  <si>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</si>
  <si>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</si>
  <si>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</si>
  <si>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</si>
  <si>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</si>
  <si>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</si>
  <si>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</si>
  <si>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</si>
  <si>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</si>
  <si>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</si>
  <si>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</si>
  <si>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</si>
  <si>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</si>
  <si>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</si>
  <si>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</si>
  <si>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</si>
  <si>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</si>
  <si>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</si>
  <si>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</si>
  <si>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</si>
  <si>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</si>
  <si>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</si>
  <si>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</si>
  <si>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</si>
  <si>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</si>
  <si>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</si>
  <si>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</si>
  <si>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</si>
  <si>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</si>
  <si>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</si>
  <si>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</si>
  <si>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</si>
  <si>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</si>
  <si>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</si>
  <si>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</si>
  <si>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</si>
  <si>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</si>
  <si>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</si>
  <si>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</si>
  <si>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</si>
  <si>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</si>
  <si>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</si>
  <si>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</si>
  <si>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</si>
  <si>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</si>
  <si>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</si>
  <si>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</si>
  <si>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</si>
  <si>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</si>
  <si>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</si>
  <si>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</si>
  <si>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</si>
  <si>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</si>
  <si>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</si>
  <si>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</si>
  <si>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</si>
  <si>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</si>
  <si>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</si>
  <si>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</si>
  <si>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</si>
  <si>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</si>
  <si>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</si>
  <si>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</si>
  <si>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</si>
  <si>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</si>
  <si>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</si>
  <si>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</si>
  <si>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</si>
  <si>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</si>
  <si>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</si>
  <si>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</si>
  <si>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</si>
  <si>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</si>
  <si>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</si>
  <si>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</si>
  <si>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</si>
  <si>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</si>
  <si>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</si>
  <si>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</si>
  <si>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</si>
  <si>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</si>
  <si>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</si>
  <si>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</si>
  <si>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</si>
  <si>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</si>
  <si>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</si>
  <si>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</si>
  <si>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</si>
  <si>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</si>
  <si>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</si>
  <si>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</si>
  <si>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</si>
  <si>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</si>
  <si>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</si>
  <si>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</si>
  <si>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</si>
  <si>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</si>
  <si>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</si>
  <si>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</si>
  <si>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</si>
  <si>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</si>
  <si>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</si>
  <si>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</si>
  <si>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</si>
  <si>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</si>
  <si>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</si>
  <si>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</si>
  <si>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</si>
  <si>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</si>
  <si>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</si>
  <si>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</si>
  <si>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</si>
  <si>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</si>
  <si>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</si>
  <si>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</si>
  <si>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</si>
  <si>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</si>
  <si>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</si>
  <si>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</si>
  <si>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</si>
  <si>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</si>
  <si>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</si>
  <si>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</si>
  <si>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</si>
  <si>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</si>
  <si>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</si>
  <si>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</si>
  <si>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</si>
  <si>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</si>
  <si>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</si>
  <si>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</si>
  <si>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</si>
  <si>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</si>
  <si>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</si>
  <si>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</si>
  <si>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</si>
  <si>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</si>
  <si>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</si>
  <si>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</si>
  <si>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</si>
  <si>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</si>
  <si>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</si>
  <si>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</si>
  <si>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</si>
  <si>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</si>
  <si>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</si>
  <si>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</si>
  <si>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</si>
  <si>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</si>
  <si>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</si>
  <si>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</si>
  <si>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</si>
  <si>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</si>
  <si>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</si>
  <si>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</si>
  <si>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</si>
  <si>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</si>
  <si>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</si>
  <si>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</si>
  <si>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</si>
  <si>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</si>
  <si>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</si>
  <si>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</si>
  <si>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</si>
  <si>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</si>
  <si>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</si>
  <si>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</si>
  <si>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</si>
  <si>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</si>
  <si>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</si>
  <si>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</si>
  <si>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</si>
  <si>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</si>
  <si>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</si>
  <si>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</si>
  <si>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</si>
  <si>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</si>
  <si>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</si>
  <si>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</si>
  <si>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</si>
  <si>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</si>
  <si>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</si>
  <si>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</si>
  <si>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</si>
  <si>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</si>
  <si>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</si>
  <si>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</si>
  <si>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</si>
  <si>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</si>
  <si>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</si>
  <si>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</si>
  <si>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</si>
  <si>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</si>
  <si>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</si>
  <si>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</si>
  <si>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</si>
  <si>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</si>
  <si>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</si>
  <si>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</si>
  <si>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</si>
  <si>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</si>
  <si>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</si>
  <si>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</si>
  <si>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</si>
  <si>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</si>
  <si>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</si>
  <si>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</si>
  <si>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</si>
  <si>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</si>
  <si>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</si>
  <si>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</si>
  <si>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</si>
  <si>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</si>
  <si>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</si>
  <si>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</si>
  <si>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</si>
  <si>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</si>
  <si>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</si>
  <si>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</si>
  <si>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</si>
  <si>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</si>
  <si>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</si>
  <si>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</si>
  <si>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</si>
  <si>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</si>
  <si>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</si>
  <si>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</si>
  <si>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</si>
  <si>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</si>
  <si>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</si>
  <si>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</si>
  <si>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</si>
  <si>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</si>
  <si>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</si>
  <si>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</si>
  <si>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</si>
  <si>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</si>
  <si>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</si>
  <si>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</si>
  <si>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</si>
  <si>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</si>
  <si>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</si>
  <si>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</si>
  <si>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</si>
  <si>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</si>
  <si>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</si>
  <si>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</si>
  <si>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</si>
  <si>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</si>
  <si>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</si>
  <si>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</si>
  <si>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</si>
  <si>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</si>
  <si>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</si>
  <si>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</si>
  <si>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</si>
  <si>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</si>
  <si>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</si>
  <si>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</si>
  <si>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</si>
  <si>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</si>
  <si>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</si>
  <si>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</si>
  <si>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</si>
  <si>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</si>
  <si>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</si>
  <si>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</si>
  <si>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</si>
  <si>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</si>
  <si>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</si>
  <si>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</si>
  <si>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</si>
  <si>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</si>
  <si>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</si>
  <si>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</si>
  <si>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</si>
  <si>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</si>
  <si>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</si>
  <si>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</si>
  <si>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</si>
  <si>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</si>
  <si>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</si>
  <si>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</si>
  <si>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</si>
  <si>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</si>
  <si>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</si>
  <si>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</si>
  <si>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</si>
  <si>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</si>
  <si>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</si>
  <si>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</si>
  <si>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</si>
  <si>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</si>
  <si>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</si>
  <si>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</si>
  <si>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</si>
  <si>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</si>
  <si>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</si>
  <si>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</si>
  <si>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</si>
  <si>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</si>
  <si>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</si>
  <si>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</si>
  <si>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</si>
  <si>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</si>
  <si>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</si>
  <si>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</si>
  <si>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</si>
  <si>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</si>
  <si>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</si>
  <si>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</si>
  <si>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</si>
  <si>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</si>
  <si>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</si>
  <si>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</si>
  <si>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</si>
  <si>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</si>
  <si>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</si>
  <si>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</si>
  <si>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</si>
  <si>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</si>
  <si>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</si>
  <si>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</si>
  <si>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</si>
  <si>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</si>
  <si>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</si>
  <si>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</si>
  <si>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</si>
  <si>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</si>
  <si>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</si>
  <si>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</si>
  <si>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</si>
  <si>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</si>
  <si>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</si>
  <si>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</si>
  <si>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</si>
  <si>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</si>
  <si>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</si>
  <si>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</si>
  <si>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</si>
  <si>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</si>
  <si>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</si>
  <si>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</si>
  <si>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</si>
  <si>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</si>
  <si>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</si>
  <si>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</si>
  <si>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</si>
  <si>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</si>
  <si>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</si>
  <si>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</si>
  <si>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</si>
  <si>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</si>
  <si>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</si>
  <si>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</si>
  <si>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</si>
  <si>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</si>
  <si>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</si>
  <si>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</si>
  <si>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</si>
  <si>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</si>
  <si>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</si>
  <si>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</si>
  <si>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</si>
  <si>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</si>
  <si>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</si>
  <si>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</si>
  <si>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</si>
  <si>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</si>
  <si>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</si>
  <si>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</si>
  <si>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</si>
  <si>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</si>
  <si>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</si>
  <si>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</si>
  <si>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</si>
  <si>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</si>
  <si>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</si>
  <si>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</si>
  <si>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</si>
  <si>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</si>
  <si>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</si>
  <si>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</si>
  <si>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</si>
  <si>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</si>
  <si>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</si>
  <si>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</si>
  <si>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</si>
  <si>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</si>
  <si>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</si>
  <si>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</si>
  <si>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</si>
  <si>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</si>
  <si>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</si>
  <si>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</si>
  <si>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</si>
  <si>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</si>
  <si>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</si>
  <si>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</si>
  <si>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</si>
  <si>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</si>
  <si>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</si>
  <si>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</si>
  <si>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</si>
  <si>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</si>
  <si>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</si>
  <si>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</si>
  <si>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</si>
  <si>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</si>
  <si>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</si>
  <si>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</si>
  <si>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</si>
  <si>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</si>
  <si>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</si>
  <si>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</si>
  <si>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</si>
  <si>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</si>
  <si>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</si>
  <si>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</si>
  <si>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</si>
  <si>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</si>
  <si>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</si>
  <si>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</si>
  <si>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</si>
  <si>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</si>
  <si>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</si>
  <si>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</si>
  <si>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</si>
  <si>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</si>
  <si>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</si>
  <si>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</si>
  <si>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</si>
  <si>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</si>
  <si>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</si>
  <si>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</si>
  <si>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</si>
  <si>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</si>
  <si>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</si>
  <si>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</si>
  <si>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</si>
  <si>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</si>
  <si>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</si>
  <si>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</si>
  <si>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</si>
  <si>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</si>
  <si>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</si>
  <si>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</si>
  <si>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</si>
  <si>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</si>
  <si>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</si>
  <si>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</si>
  <si>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</si>
  <si>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</si>
  <si>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</si>
  <si>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</si>
  <si>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</si>
  <si>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</si>
  <si>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</si>
  <si>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</si>
  <si>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</si>
  <si>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</si>
  <si>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</si>
  <si>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</si>
  <si>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</si>
  <si>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</si>
  <si>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</si>
  <si>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</si>
  <si>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</si>
  <si>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</si>
  <si>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</si>
  <si>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</si>
  <si>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</si>
  <si>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</si>
  <si>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</si>
  <si>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</si>
  <si>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</si>
  <si>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</si>
  <si>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</si>
  <si>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</si>
  <si>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</si>
  <si>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</si>
  <si>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</si>
  <si>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</si>
  <si>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</si>
  <si>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</si>
  <si>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</si>
  <si>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</si>
  <si>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</si>
  <si>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</si>
  <si>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</si>
  <si>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</si>
  <si>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</si>
  <si>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</si>
  <si>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</si>
  <si>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</si>
  <si>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</si>
  <si>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</si>
  <si>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</si>
  <si>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</si>
  <si>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</si>
  <si>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</si>
  <si>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</si>
  <si>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</si>
  <si>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</si>
  <si>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</si>
  <si>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</si>
  <si>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</si>
  <si>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</si>
  <si>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</si>
  <si>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</si>
  <si>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</si>
  <si>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</si>
  <si>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</si>
  <si>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</si>
  <si>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</si>
  <si>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</si>
  <si>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</si>
  <si>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</si>
  <si>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</si>
  <si>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</si>
  <si>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</si>
  <si>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</si>
  <si>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</si>
  <si>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</si>
  <si>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</si>
  <si>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</si>
  <si>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</si>
  <si>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</si>
  <si>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</si>
  <si>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</si>
  <si>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</si>
  <si>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</si>
  <si>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</si>
  <si>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</si>
  <si>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</si>
  <si>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</si>
  <si>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</si>
  <si>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</si>
  <si>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</si>
  <si>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</si>
  <si>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</si>
  <si>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</si>
  <si>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</si>
  <si>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</si>
  <si>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</si>
  <si>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</si>
  <si>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</si>
  <si>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</si>
  <si>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</si>
  <si>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</si>
  <si>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</si>
  <si>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</si>
  <si>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</si>
  <si>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</si>
  <si>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</si>
  <si>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</si>
  <si>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</si>
  <si>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</si>
  <si>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</si>
  <si>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</si>
  <si>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</si>
  <si>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</si>
  <si>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</si>
  <si>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</si>
  <si>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</si>
  <si>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</si>
  <si>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</si>
  <si>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</si>
  <si>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</si>
  <si>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</si>
  <si>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</si>
  <si>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</si>
  <si>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</si>
  <si>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</si>
  <si>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</si>
  <si>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</si>
  <si>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</si>
  <si>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</si>
  <si>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</si>
  <si>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</si>
  <si>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</si>
  <si>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</si>
  <si>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</si>
  <si>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</si>
  <si>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</si>
  <si>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</si>
  <si>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</si>
  <si>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</si>
  <si>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</si>
  <si>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</si>
  <si>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</si>
  <si>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</si>
  <si>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</si>
  <si>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</si>
  <si>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</si>
  <si>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</si>
  <si>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</si>
  <si>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</si>
  <si>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</si>
  <si>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</si>
  <si>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</si>
  <si>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</si>
  <si>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</si>
  <si>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</si>
  <si>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</si>
  <si>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</si>
  <si>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</si>
  <si>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</si>
  <si>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</si>
  <si>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</si>
  <si>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</si>
  <si>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</si>
  <si>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</si>
  <si>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</si>
  <si>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</si>
  <si>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</si>
  <si>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</si>
  <si>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</si>
  <si>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</si>
  <si>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</si>
  <si>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</si>
  <si>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</si>
  <si>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</si>
  <si>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</si>
  <si>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</si>
  <si>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</si>
  <si>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</si>
  <si>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</si>
  <si>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</si>
  <si>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</si>
  <si>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</si>
  <si>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</si>
  <si>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</si>
  <si>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</si>
  <si>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</si>
  <si>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</si>
  <si>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</si>
  <si>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</si>
  <si>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</si>
  <si>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</si>
  <si>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</si>
  <si>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</si>
  <si>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</si>
  <si>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</si>
  <si>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</si>
  <si>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</si>
  <si>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</si>
  <si>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</si>
  <si>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</si>
  <si>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</si>
  <si>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</si>
  <si>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</si>
  <si>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</si>
  <si>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</si>
  <si>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</si>
  <si>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</si>
  <si>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</si>
  <si>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</si>
  <si>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</si>
  <si>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</si>
  <si>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</si>
  <si>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</si>
  <si>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</si>
  <si>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</si>
  <si>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</si>
  <si>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</si>
  <si>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</si>
  <si>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</si>
  <si>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</si>
  <si>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</si>
  <si>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</si>
  <si>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</si>
  <si>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</si>
  <si>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</si>
  <si>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</si>
  <si>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</si>
  <si>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</si>
  <si>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</si>
  <si>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</si>
  <si>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</si>
  <si>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</si>
  <si>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</si>
  <si>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</si>
  <si>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</si>
  <si>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</si>
  <si>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</si>
  <si>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</si>
  <si>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</si>
  <si>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</si>
  <si>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</si>
  <si>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</si>
  <si>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</si>
  <si>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</si>
  <si>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</si>
  <si>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</si>
  <si>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</si>
  <si>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</si>
  <si>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</si>
  <si>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</si>
  <si>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</si>
  <si>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</si>
  <si>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</si>
  <si>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</si>
  <si>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</si>
  <si>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</si>
  <si>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</si>
  <si>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</si>
  <si>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</si>
  <si>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</si>
  <si>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</si>
  <si>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</si>
  <si>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</si>
  <si>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</si>
  <si>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</si>
  <si>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</si>
  <si>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</si>
  <si>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</si>
  <si>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</si>
  <si>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</si>
  <si>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</si>
  <si>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</si>
  <si>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</si>
  <si>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</si>
  <si>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</si>
  <si>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</si>
  <si>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</si>
  <si>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</si>
  <si>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</si>
  <si>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</si>
  <si>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</si>
  <si>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</si>
  <si>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</si>
  <si>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</si>
  <si>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</si>
  <si>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</si>
  <si>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</si>
  <si>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</si>
  <si>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</si>
  <si>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</si>
  <si>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</si>
  <si>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</si>
  <si>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</si>
  <si>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</si>
  <si>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</si>
  <si>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</si>
  <si>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</si>
  <si>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</si>
  <si>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</si>
  <si>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</si>
  <si>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</si>
  <si>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</si>
  <si>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</si>
  <si>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</si>
  <si>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</si>
  <si>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</si>
  <si>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</si>
  <si>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</si>
  <si>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</si>
  <si>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</si>
  <si>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</si>
  <si>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</si>
  <si>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</si>
  <si>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</si>
  <si>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</si>
  <si>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</si>
  <si>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</si>
  <si>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</si>
  <si>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</si>
  <si>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</si>
  <si>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</si>
  <si>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</si>
  <si>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</si>
  <si>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</si>
  <si>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</si>
  <si>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</si>
  <si>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</si>
  <si>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</si>
  <si>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</si>
  <si>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</si>
  <si>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</si>
  <si>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</si>
  <si>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</si>
  <si>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</si>
  <si>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</si>
  <si>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</si>
  <si>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</si>
  <si>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</si>
  <si>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</si>
  <si>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</si>
  <si>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</si>
  <si>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</si>
  <si>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</si>
  <si>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</si>
  <si>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</si>
  <si>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</si>
  <si>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</si>
  <si>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</si>
  <si>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</si>
  <si>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</si>
  <si>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</si>
  <si>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</si>
  <si>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</si>
  <si>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</si>
  <si>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</si>
  <si>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</si>
  <si>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</si>
  <si>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</si>
  <si>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</si>
  <si>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</si>
  <si>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</si>
  <si>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</si>
  <si>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</si>
  <si>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</si>
  <si>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</si>
  <si>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</si>
  <si>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</si>
  <si>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</si>
  <si>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</si>
  <si>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</si>
  <si>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</si>
  <si>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</si>
  <si>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</si>
  <si>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</si>
  <si>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</si>
  <si>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</si>
  <si>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</si>
  <si>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</si>
  <si>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</si>
  <si>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</si>
  <si>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</si>
  <si>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</si>
  <si>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</si>
  <si>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</si>
  <si>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</si>
  <si>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</si>
  <si>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</si>
  <si>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</si>
  <si>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</si>
  <si>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</si>
  <si>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</si>
  <si>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</si>
  <si>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</si>
  <si>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</si>
  <si>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</si>
  <si>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</si>
  <si>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</si>
  <si>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</si>
  <si>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</si>
  <si>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</si>
  <si>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</si>
  <si>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</si>
  <si>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</si>
  <si>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</si>
  <si>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</si>
  <si>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</si>
  <si>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</si>
  <si>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</si>
  <si>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</si>
  <si>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</si>
  <si>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</si>
  <si>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</si>
  <si>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</si>
  <si>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</si>
  <si>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</si>
  <si>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</si>
  <si>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</si>
  <si>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</si>
  <si>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</si>
  <si>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</si>
  <si>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</si>
  <si>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</si>
  <si>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</si>
  <si>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</si>
  <si>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</si>
  <si>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</si>
  <si>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</si>
  <si>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</si>
  <si>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</si>
  <si>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</si>
  <si>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</si>
  <si>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</si>
  <si>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</si>
  <si>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</si>
  <si>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</si>
  <si>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</si>
  <si>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</si>
  <si>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</si>
  <si>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</si>
  <si>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</si>
  <si>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</si>
  <si>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</si>
  <si>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</si>
  <si>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</si>
  <si>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</si>
  <si>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</si>
  <si>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</si>
  <si>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</si>
  <si>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</si>
  <si>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</si>
  <si>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</si>
  <si>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</si>
  <si>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</si>
  <si>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</si>
  <si>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</si>
  <si>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</si>
  <si>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</si>
  <si>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</si>
  <si>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</si>
  <si>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</si>
  <si>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</si>
  <si>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</si>
  <si>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</si>
  <si>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</si>
  <si>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</si>
  <si>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</si>
  <si>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</si>
  <si>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</si>
  <si>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</si>
  <si>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</si>
  <si>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</si>
  <si>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</si>
  <si>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</si>
  <si>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</si>
  <si>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</si>
  <si>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</si>
  <si>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</si>
  <si>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</si>
  <si>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</si>
  <si>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</si>
  <si>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</si>
  <si>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</si>
  <si>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</si>
  <si>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</si>
  <si>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</si>
  <si>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</si>
  <si>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</si>
  <si>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</si>
  <si>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</si>
  <si>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</si>
  <si>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</si>
  <si>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</si>
  <si>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</si>
  <si>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</si>
  <si>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</si>
  <si>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</si>
  <si>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</si>
  <si>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</si>
  <si>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</si>
  <si>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</si>
  <si>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</si>
  <si>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</si>
  <si>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</si>
  <si>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</si>
  <si>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</si>
  <si>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</si>
  <si>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</si>
  <si>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</si>
  <si>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</si>
  <si>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</si>
  <si>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</si>
  <si>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</si>
  <si>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</si>
  <si>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</si>
  <si>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</si>
  <si>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</si>
  <si>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</si>
  <si>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</si>
  <si>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</si>
  <si>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</si>
  <si>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</si>
  <si>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</si>
  <si>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</si>
  <si>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</si>
  <si>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</si>
  <si>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</si>
  <si>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</si>
  <si>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</si>
  <si>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</si>
  <si>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</si>
  <si>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</si>
  <si>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</si>
  <si>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</si>
  <si>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</si>
  <si>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</si>
  <si>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</si>
  <si>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</si>
  <si>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</si>
  <si>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</si>
  <si>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</si>
  <si>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</si>
  <si>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</si>
  <si>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</si>
  <si>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</si>
  <si>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</si>
  <si>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</si>
  <si>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</si>
  <si>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</si>
  <si>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</si>
  <si>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</si>
  <si>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</si>
  <si>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</si>
  <si>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</si>
  <si>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</si>
  <si>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</si>
  <si>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</si>
  <si>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</si>
  <si>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</si>
  <si>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</si>
  <si>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</si>
  <si>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</si>
  <si>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</si>
  <si>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</si>
  <si>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</si>
  <si>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</si>
  <si>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</si>
  <si>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</si>
  <si>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</si>
  <si>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</si>
  <si>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</si>
  <si>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</si>
  <si>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</si>
  <si>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</si>
  <si>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</si>
  <si>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</si>
  <si>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</si>
  <si>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</si>
  <si>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</si>
  <si>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</si>
  <si>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</si>
  <si>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</si>
  <si>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</si>
  <si>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</si>
  <si>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</si>
  <si>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</si>
  <si>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</si>
  <si>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</si>
  <si>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</si>
  <si>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</si>
  <si>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</si>
  <si>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</si>
  <si>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</si>
  <si>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</si>
  <si>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</si>
  <si>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</si>
  <si>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</si>
  <si>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</si>
  <si>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</si>
  <si>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</si>
  <si>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</si>
  <si>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</si>
  <si>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</si>
  <si>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</si>
  <si>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</si>
  <si>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</si>
  <si>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</si>
  <si>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</si>
  <si>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</si>
  <si>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</si>
  <si>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</si>
  <si>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</si>
  <si>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</si>
  <si>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</si>
  <si>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</si>
  <si>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</si>
  <si>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</si>
  <si>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</si>
  <si>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</si>
  <si>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</si>
  <si>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</si>
  <si>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</si>
  <si>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</si>
  <si>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</si>
  <si>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</si>
  <si>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</si>
  <si>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</si>
  <si>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</si>
  <si>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</si>
  <si>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</si>
  <si>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</si>
  <si>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</si>
  <si>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</si>
  <si>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</si>
  <si>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</si>
  <si>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</si>
  <si>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</si>
  <si>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</si>
  <si>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</si>
  <si>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</si>
  <si>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</si>
  <si>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</si>
  <si>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</si>
  <si>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</si>
  <si>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</si>
  <si>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</si>
  <si>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</si>
  <si>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</si>
  <si>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</si>
  <si>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</si>
  <si>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</si>
  <si>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</si>
  <si>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</si>
  <si>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</si>
  <si>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</si>
  <si>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</si>
  <si>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</si>
  <si>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</si>
  <si>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</si>
  <si>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</si>
  <si>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</si>
  <si>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</si>
  <si>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</si>
  <si>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</si>
  <si>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</si>
  <si>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</si>
  <si>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</si>
  <si>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</si>
  <si>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</si>
  <si>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</si>
  <si>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</si>
  <si>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</si>
  <si>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</si>
  <si>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</si>
  <si>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</si>
  <si>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</si>
  <si>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</si>
  <si>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</si>
  <si>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</si>
  <si>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</si>
  <si>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</si>
  <si>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</si>
  <si>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</si>
  <si>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</si>
  <si>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</si>
  <si>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</si>
  <si>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</si>
  <si>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</si>
  <si>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</si>
  <si>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</si>
  <si>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</si>
  <si>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</si>
  <si>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</si>
  <si>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</si>
  <si>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</si>
  <si>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</si>
  <si>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</si>
  <si>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</si>
  <si>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</si>
  <si>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</si>
  <si>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</si>
  <si>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</si>
  <si>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</si>
  <si>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</si>
  <si>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</si>
  <si>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</si>
  <si>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</si>
  <si>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</si>
  <si>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</si>
  <si>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</si>
  <si>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</si>
  <si>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</si>
  <si>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</si>
  <si>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</si>
  <si>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</si>
  <si>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</si>
  <si>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</si>
  <si>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</si>
  <si>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</si>
  <si>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</si>
  <si>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</si>
  <si>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</si>
  <si>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</si>
  <si>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</si>
  <si>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</si>
  <si>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</si>
  <si>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</si>
  <si>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</si>
  <si>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</si>
  <si>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</si>
  <si>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</si>
  <si>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</si>
  <si>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</si>
  <si>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</si>
  <si>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</si>
  <si>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</si>
  <si>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</si>
  <si>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</si>
  <si>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</si>
  <si>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</si>
  <si>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</si>
  <si>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</si>
  <si>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</si>
  <si>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</si>
  <si>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</si>
  <si>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</si>
  <si>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</si>
  <si>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</si>
  <si>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</si>
  <si>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</si>
  <si>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</si>
  <si>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</si>
  <si>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</si>
  <si>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</si>
  <si>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</si>
  <si>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</si>
  <si>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</si>
  <si>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</si>
  <si>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</si>
  <si>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</si>
  <si>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</si>
  <si>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</si>
  <si>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</si>
  <si>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</si>
  <si>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</si>
  <si>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</si>
  <si>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</si>
  <si>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</si>
  <si>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</si>
  <si>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</si>
  <si>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</si>
  <si>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</si>
  <si>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</si>
  <si>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</si>
  <si>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</si>
  <si>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</si>
  <si>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</si>
  <si>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</si>
  <si>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</si>
  <si>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</si>
  <si>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</si>
  <si>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</si>
  <si>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</si>
  <si>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</si>
  <si>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</si>
  <si>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</si>
  <si>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</si>
  <si>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</si>
  <si>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</si>
  <si>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</si>
  <si>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</si>
  <si>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</si>
  <si>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</si>
  <si>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</si>
  <si>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</si>
  <si>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</si>
  <si>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</si>
  <si>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</si>
  <si>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</si>
  <si>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</si>
  <si>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</si>
  <si>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</si>
  <si>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</si>
  <si>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</si>
  <si>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</si>
  <si>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</si>
  <si>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</si>
  <si>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</si>
  <si>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</si>
  <si>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</si>
  <si>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</si>
  <si>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</si>
  <si>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</si>
  <si>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</si>
  <si>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</si>
  <si>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</si>
  <si>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</si>
  <si>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</si>
  <si>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</si>
  <si>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</si>
  <si>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</si>
  <si>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</si>
  <si>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</si>
  <si>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</si>
  <si>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</si>
  <si>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</si>
  <si>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</si>
  <si>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</si>
  <si>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</si>
  <si>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</si>
  <si>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</si>
  <si>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</si>
  <si>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</si>
  <si>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</si>
  <si>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</si>
  <si>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</si>
  <si>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</si>
  <si>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</si>
  <si>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</si>
  <si>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</si>
  <si>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</si>
  <si>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</si>
  <si>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</si>
  <si>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</si>
  <si>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</si>
  <si>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</si>
  <si>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</si>
  <si>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</si>
  <si>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</si>
  <si>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</si>
  <si>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</si>
  <si>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</si>
  <si>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</si>
  <si>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</si>
  <si>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</si>
  <si>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</si>
  <si>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</si>
  <si>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</si>
  <si>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</si>
  <si>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</si>
  <si>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</si>
  <si>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</si>
  <si>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</si>
  <si>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</si>
  <si>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</si>
  <si>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</si>
  <si>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</si>
  <si>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</si>
  <si>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</si>
  <si>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</si>
  <si>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</si>
  <si>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</si>
  <si>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</si>
  <si>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</si>
  <si>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</si>
  <si>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</si>
  <si>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</si>
  <si>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</si>
  <si>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</si>
  <si>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</si>
  <si>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</si>
  <si>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</si>
  <si>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</si>
  <si>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</si>
  <si>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</si>
  <si>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</si>
  <si>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</si>
  <si>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</si>
  <si>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</si>
  <si>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</si>
  <si>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</si>
  <si>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</si>
  <si>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</si>
  <si>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</si>
  <si>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</si>
  <si>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</si>
  <si>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</si>
  <si>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</si>
  <si>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</si>
  <si>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</si>
  <si>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</si>
  <si>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</si>
  <si>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</si>
  <si>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</si>
  <si>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</si>
  <si>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</si>
  <si>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</si>
  <si>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</si>
  <si>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</si>
  <si>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</si>
  <si>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</si>
  <si>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</si>
  <si>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</si>
  <si>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</si>
  <si>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</si>
  <si>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</si>
  <si>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</si>
  <si>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</si>
  <si>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</si>
  <si>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</si>
  <si>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</si>
  <si>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</si>
  <si>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</si>
  <si>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</si>
  <si>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</si>
  <si>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</si>
  <si>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</si>
  <si>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</si>
  <si>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</si>
  <si>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</si>
  <si>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</si>
  <si>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</si>
  <si>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</si>
  <si>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</si>
  <si>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</si>
  <si>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</si>
  <si>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</si>
  <si>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</si>
  <si>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</si>
  <si>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</si>
  <si>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</si>
  <si>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</si>
  <si>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</si>
  <si>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</si>
  <si>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</si>
  <si>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</si>
  <si>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</si>
  <si>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</si>
  <si>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</si>
  <si>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</si>
  <si>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</si>
  <si>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</si>
  <si>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</si>
  <si>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</si>
  <si>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</si>
  <si>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</si>
  <si>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</si>
  <si>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</si>
  <si>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</si>
  <si>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</si>
  <si>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</si>
  <si>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</si>
  <si>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</si>
  <si>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</si>
  <si>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</si>
  <si>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</si>
  <si>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</si>
  <si>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</si>
  <si>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</si>
  <si>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</si>
  <si>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</si>
  <si>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</si>
  <si>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</si>
  <si>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</si>
  <si>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</si>
  <si>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</si>
  <si>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</si>
  <si>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</si>
  <si>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</si>
  <si>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</si>
  <si>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</si>
  <si>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</si>
  <si>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</si>
  <si>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</si>
  <si>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</si>
  <si>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</si>
  <si>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</si>
  <si>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</si>
  <si>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</si>
  <si>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</si>
  <si>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</si>
  <si>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</si>
  <si>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</si>
  <si>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</si>
  <si>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</si>
  <si>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</si>
  <si>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</si>
  <si>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</si>
  <si>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</si>
  <si>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</si>
  <si>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</si>
  <si>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</si>
  <si>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</si>
  <si>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</si>
  <si>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</si>
  <si>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</si>
  <si>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</si>
  <si>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</si>
  <si>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</si>
  <si>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</si>
  <si>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</si>
  <si>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</si>
  <si>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</si>
  <si>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</si>
  <si>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</si>
  <si>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</si>
  <si>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</si>
  <si>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</si>
  <si>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</si>
  <si>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</si>
  <si>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</si>
  <si>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</si>
  <si>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</si>
  <si>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</si>
  <si>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</si>
  <si>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</si>
  <si>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</si>
  <si>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</si>
  <si>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</si>
  <si>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</si>
  <si>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</si>
  <si>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</si>
  <si>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</si>
  <si>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</si>
  <si>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</si>
  <si>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</si>
  <si>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</si>
  <si>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</si>
  <si>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</si>
  <si>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</si>
  <si>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</si>
  <si>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</si>
  <si>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</si>
  <si>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</si>
  <si>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</si>
  <si>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</si>
  <si>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</si>
  <si>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</si>
  <si>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</si>
  <si>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</si>
  <si>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</si>
  <si>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</si>
  <si>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</si>
  <si>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</si>
  <si>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</si>
  <si>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</si>
  <si>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</si>
  <si>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</si>
  <si>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</si>
  <si>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</si>
  <si>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</si>
  <si>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</si>
  <si>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</si>
  <si>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</si>
  <si>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</si>
  <si>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</si>
  <si>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</si>
  <si>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</si>
  <si>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</si>
  <si>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</si>
  <si>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</si>
  <si>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</si>
  <si>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</si>
  <si>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</si>
  <si>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</si>
  <si>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</si>
  <si>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</si>
  <si>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</si>
  <si>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</si>
  <si>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</si>
  <si>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</si>
  <si>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</si>
  <si>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</si>
  <si>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</si>
  <si>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</si>
  <si>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</si>
  <si>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</si>
  <si>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</si>
  <si>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</si>
  <si>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</si>
  <si>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</si>
  <si>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</si>
  <si>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</si>
  <si>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</si>
  <si>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</si>
  <si>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</si>
  <si>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</si>
  <si>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</si>
  <si>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</si>
  <si>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</si>
  <si>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</si>
  <si>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</si>
  <si>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</si>
  <si>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</si>
  <si>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</si>
  <si>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</si>
  <si>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</si>
  <si>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</si>
  <si>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</si>
  <si>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</si>
  <si>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</si>
  <si>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</si>
  <si>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</si>
  <si>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</si>
  <si>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</si>
  <si>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</si>
  <si>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</si>
  <si>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</si>
  <si>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</si>
  <si>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</si>
  <si>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</si>
  <si>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</si>
  <si>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</si>
  <si>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</si>
  <si>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</si>
  <si>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</si>
  <si>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</si>
  <si>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</si>
  <si>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</si>
  <si>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</si>
  <si>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</si>
  <si>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</si>
  <si>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</si>
  <si>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</si>
  <si>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</si>
  <si>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</si>
  <si>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</si>
  <si>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</si>
  <si>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</si>
  <si>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</si>
  <si>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</si>
  <si>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</si>
  <si>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</si>
  <si>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</si>
  <si>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</si>
  <si>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</si>
  <si>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</si>
  <si>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</si>
  <si>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</si>
  <si>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</si>
  <si>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</si>
  <si>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</si>
  <si>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</si>
  <si>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</si>
  <si>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</si>
  <si>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</si>
  <si>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</si>
  <si>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</si>
  <si>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</si>
  <si>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</si>
  <si>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</si>
  <si>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</si>
  <si>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</si>
  <si>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</si>
  <si>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</si>
  <si>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</si>
  <si>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</si>
  <si>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</si>
  <si>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</si>
  <si>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</si>
  <si>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</si>
  <si>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</si>
  <si>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</si>
  <si>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</si>
  <si>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</si>
  <si>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</si>
  <si>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</si>
  <si>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</si>
  <si>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</si>
  <si>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</si>
  <si>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</si>
  <si>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</si>
  <si>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</si>
  <si>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</si>
  <si>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</si>
  <si>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</si>
  <si>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</si>
  <si>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</si>
  <si>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</si>
  <si>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</si>
  <si>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</si>
  <si>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</si>
  <si>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</si>
  <si>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</si>
  <si>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</si>
  <si>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</si>
  <si>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</si>
  <si>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</si>
  <si>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</si>
  <si>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</si>
  <si>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</si>
  <si>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</si>
  <si>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</si>
  <si>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</si>
  <si>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</si>
  <si>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</si>
  <si>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</si>
  <si>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</si>
  <si>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</si>
  <si>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</si>
  <si>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</si>
  <si>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</si>
  <si>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</si>
  <si>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</si>
  <si>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</si>
  <si>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</si>
  <si>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</si>
  <si>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</si>
  <si>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</si>
  <si>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</si>
  <si>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</si>
  <si>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</si>
  <si>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</si>
  <si>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</si>
  <si>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</si>
  <si>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</si>
  <si>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</si>
  <si>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</si>
  <si>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</si>
  <si>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</si>
  <si>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</si>
  <si>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</si>
  <si>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</si>
  <si>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</si>
  <si>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</si>
  <si>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</si>
  <si>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</si>
  <si>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</si>
  <si>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</si>
  <si>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</si>
  <si>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</si>
  <si>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</si>
  <si>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</si>
  <si>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</si>
  <si>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</si>
  <si>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</si>
  <si>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</si>
  <si>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</si>
  <si>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</si>
  <si>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</si>
  <si>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</si>
  <si>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</si>
  <si>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</si>
  <si>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</si>
  <si>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</si>
  <si>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</si>
  <si>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</si>
  <si>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</si>
  <si>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</si>
  <si>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</si>
  <si>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</si>
  <si>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</si>
  <si>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</si>
  <si>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</si>
  <si>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</si>
  <si>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</si>
  <si>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</si>
  <si>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</si>
  <si>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</si>
  <si>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</si>
  <si>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</si>
  <si>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</si>
  <si>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</si>
  <si>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</si>
  <si>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</si>
  <si>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</si>
  <si>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</si>
  <si>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</si>
  <si>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</si>
  <si>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</si>
  <si>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</si>
  <si>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</si>
  <si>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</si>
  <si>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</si>
  <si>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</si>
  <si>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</si>
  <si>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</si>
  <si>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</si>
  <si>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</si>
  <si>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</si>
  <si>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</si>
  <si>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</si>
  <si>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</si>
  <si>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</si>
  <si>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</si>
  <si>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</si>
  <si>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</si>
  <si>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</si>
  <si>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</si>
  <si>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</si>
  <si>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</si>
  <si>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</si>
  <si>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</si>
  <si>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</si>
  <si>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</si>
  <si>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</si>
  <si>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</si>
  <si>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</si>
  <si>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</si>
  <si>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</si>
  <si>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</si>
  <si>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</si>
  <si>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</si>
  <si>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</si>
  <si>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</si>
  <si>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</si>
  <si>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</si>
  <si>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</si>
  <si>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</si>
  <si>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</si>
  <si>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</si>
  <si>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</si>
  <si>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</si>
  <si>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</si>
  <si>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</si>
  <si>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</si>
  <si>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</si>
  <si>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</si>
  <si>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</si>
  <si>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</si>
  <si>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</si>
  <si>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</si>
  <si>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</si>
  <si>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</si>
  <si>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</si>
  <si>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</si>
  <si>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</si>
  <si>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</si>
  <si>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</si>
  <si>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</si>
  <si>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</si>
  <si>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</si>
  <si>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</si>
  <si>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</si>
  <si>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</si>
  <si>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</si>
  <si>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</si>
  <si>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</si>
  <si>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</si>
  <si>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</si>
  <si>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</si>
  <si>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</si>
  <si>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</si>
  <si>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</si>
  <si>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</si>
  <si>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</si>
  <si>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</si>
  <si>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</si>
  <si>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</si>
  <si>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</si>
  <si>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</si>
  <si>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</si>
  <si>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</si>
  <si>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</si>
  <si>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</si>
  <si>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</si>
  <si>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</si>
  <si>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</si>
  <si>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</si>
  <si>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</si>
  <si>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</si>
  <si>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</si>
  <si>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</si>
  <si>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</si>
  <si>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</si>
  <si>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</si>
  <si>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</si>
  <si>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</si>
  <si>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</si>
  <si>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</si>
  <si>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</si>
  <si>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</si>
  <si>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</si>
  <si>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</si>
  <si>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</si>
  <si>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</si>
  <si>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</si>
  <si>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</si>
  <si>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</si>
  <si>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</si>
  <si>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</si>
  <si>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</si>
  <si>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</si>
  <si>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</si>
  <si>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</si>
  <si>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</si>
  <si>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</si>
  <si>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</si>
  <si>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</si>
  <si>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</si>
  <si>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</si>
  <si>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</si>
  <si>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</si>
  <si>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</si>
  <si>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</si>
  <si>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</si>
  <si>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</si>
  <si>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</si>
  <si>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</si>
  <si>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</si>
  <si>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</si>
  <si>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</si>
  <si>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</si>
  <si>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</si>
  <si>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</si>
  <si>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</si>
  <si>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</si>
  <si>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</si>
  <si>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</si>
  <si>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</si>
  <si>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</si>
  <si>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</si>
  <si>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</si>
  <si>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</si>
  <si>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</si>
  <si>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</si>
  <si>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</si>
  <si>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</si>
  <si>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</si>
  <si>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</si>
  <si>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</si>
  <si>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</si>
  <si>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</si>
  <si>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</si>
  <si>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</si>
  <si>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</si>
  <si>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</si>
  <si>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</si>
  <si>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</si>
  <si>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</si>
  <si>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</si>
  <si>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</si>
  <si>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</si>
  <si>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</si>
  <si>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</si>
  <si>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</si>
  <si>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</si>
  <si>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</si>
  <si>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</si>
  <si>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</si>
  <si>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</si>
  <si>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</si>
  <si>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</si>
  <si>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</si>
  <si>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</si>
  <si>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</si>
  <si>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</si>
  <si>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</si>
  <si>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</si>
  <si>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</si>
  <si>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</si>
  <si>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</si>
  <si>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</si>
  <si>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</si>
  <si>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</si>
  <si>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</si>
  <si>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</si>
  <si>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</si>
  <si>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</si>
  <si>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</si>
  <si>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</si>
  <si>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</si>
  <si>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</si>
  <si>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</si>
  <si>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</si>
  <si>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</si>
  <si>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</si>
  <si>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</si>
  <si>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</si>
  <si>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</si>
  <si>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</si>
  <si>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</si>
  <si>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</si>
  <si>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</si>
  <si>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</si>
  <si>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</si>
  <si>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</si>
  <si>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</si>
  <si>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</si>
  <si>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</si>
  <si>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</si>
  <si>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</si>
  <si>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</si>
  <si>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</si>
  <si>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</si>
  <si>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</si>
  <si>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</si>
  <si>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</si>
  <si>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</si>
  <si>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</si>
  <si>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</si>
  <si>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</si>
  <si>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</si>
  <si>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</si>
  <si>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</si>
  <si>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</si>
  <si>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</si>
  <si>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</si>
  <si>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</si>
  <si>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</si>
  <si>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</si>
  <si>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</si>
  <si>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</si>
  <si>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</si>
  <si>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</si>
  <si>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</si>
  <si>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</si>
  <si>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</si>
  <si>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</si>
  <si>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</si>
  <si>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</si>
  <si>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</si>
  <si>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</si>
  <si>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</si>
  <si>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</si>
  <si>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</si>
  <si>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</si>
  <si>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</si>
  <si>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</si>
  <si>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</si>
  <si>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</si>
  <si>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</si>
  <si>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</si>
  <si>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</si>
  <si>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</si>
  <si>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</si>
  <si>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</si>
  <si>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</si>
  <si>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</si>
  <si>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</si>
  <si>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</si>
  <si>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</si>
  <si>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</si>
  <si>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</si>
  <si>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</si>
  <si>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</si>
  <si>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</si>
  <si>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</si>
  <si>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</si>
  <si>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</si>
  <si>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</si>
  <si>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</si>
  <si>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</si>
  <si>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</si>
  <si>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</si>
  <si>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</si>
  <si>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</si>
  <si>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</si>
  <si>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</si>
  <si>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</si>
  <si>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</si>
  <si>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</si>
  <si>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</si>
  <si>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</si>
  <si>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</si>
  <si>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</si>
  <si>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</si>
  <si>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</si>
  <si>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</si>
  <si>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</si>
  <si>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</si>
  <si>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</si>
  <si>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</si>
  <si>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</si>
  <si>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</si>
  <si>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</si>
  <si>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</si>
  <si>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</si>
  <si>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</si>
  <si>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</si>
  <si>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</si>
  <si>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</si>
  <si>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</si>
  <si>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</si>
  <si>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</si>
  <si>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</si>
  <si>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</si>
  <si>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</si>
  <si>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</si>
  <si>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</si>
  <si>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</si>
  <si>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</si>
  <si>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</si>
  <si>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</si>
  <si>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</si>
  <si>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</si>
  <si>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</si>
  <si>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</si>
  <si>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</si>
  <si>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</si>
  <si>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</si>
  <si>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</si>
  <si>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</si>
  <si>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</si>
  <si>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</si>
  <si>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</si>
  <si>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</si>
  <si>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</si>
  <si>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</si>
  <si>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</si>
  <si>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</si>
  <si>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</si>
  <si>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</si>
  <si>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</si>
  <si>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</si>
  <si>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</si>
  <si>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</si>
  <si>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</si>
  <si>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</si>
  <si>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</si>
  <si>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</si>
  <si>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</si>
  <si>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</si>
  <si>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</si>
  <si>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</si>
  <si>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</si>
  <si>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</si>
  <si>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</si>
  <si>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</si>
  <si>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</si>
  <si>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</si>
  <si>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</si>
  <si>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</si>
  <si>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</si>
  <si>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</si>
  <si>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</si>
  <si>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</si>
  <si>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</si>
  <si>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</si>
  <si>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</si>
  <si>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</si>
  <si>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</si>
  <si>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</si>
  <si>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</si>
  <si>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</si>
  <si>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</si>
  <si>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</si>
  <si>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</si>
  <si>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</si>
  <si>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</si>
  <si>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</si>
  <si>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</si>
  <si>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</si>
  <si>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</si>
  <si>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</si>
  <si>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</si>
  <si>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</si>
  <si>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</si>
  <si>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</si>
  <si>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</si>
  <si>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</si>
  <si>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</si>
  <si>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</si>
  <si>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</si>
  <si>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</si>
  <si>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</si>
  <si>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</si>
  <si>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</si>
  <si>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</si>
  <si>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</si>
  <si>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</si>
  <si>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</si>
  <si>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</si>
  <si>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</si>
  <si>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</si>
  <si>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</si>
  <si>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</si>
  <si>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</si>
  <si>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</si>
  <si>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</si>
  <si>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</si>
  <si>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</si>
  <si>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</si>
  <si>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</si>
  <si>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</si>
  <si>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</si>
  <si>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</si>
  <si>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</si>
  <si>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</si>
  <si>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</si>
  <si>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</si>
  <si>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</si>
  <si>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</si>
  <si>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</si>
  <si>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</si>
  <si>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</si>
  <si>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</si>
  <si>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</si>
  <si>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</si>
  <si>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</si>
  <si>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</si>
  <si>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</si>
  <si>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</si>
  <si>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</si>
  <si>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</si>
  <si>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</si>
  <si>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</si>
  <si>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</si>
  <si>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</si>
  <si>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</si>
  <si>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</si>
  <si>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</si>
  <si>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</si>
  <si>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</si>
  <si>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</si>
  <si>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</si>
  <si>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</si>
  <si>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</si>
  <si>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</si>
  <si>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</si>
  <si>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</si>
  <si>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</si>
  <si>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</si>
  <si>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</si>
  <si>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</si>
  <si>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</si>
  <si>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</si>
  <si>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</si>
  <si>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</si>
  <si>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</si>
  <si>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</si>
  <si>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</si>
  <si>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</si>
  <si>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</si>
  <si>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</si>
  <si>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</si>
  <si>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</si>
  <si>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</si>
  <si>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</si>
  <si>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</si>
  <si>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</si>
  <si>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</si>
  <si>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</si>
  <si>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</si>
  <si>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</si>
  <si>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</si>
  <si>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</si>
  <si>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</si>
  <si>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</si>
  <si>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</si>
  <si>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</si>
  <si>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</si>
  <si>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</si>
  <si>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</si>
  <si>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</si>
  <si>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</si>
  <si>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</si>
  <si>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</si>
  <si>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</si>
  <si>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</si>
  <si>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</si>
  <si>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</si>
  <si>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</si>
  <si>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</si>
  <si>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</si>
  <si>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</si>
  <si>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</si>
  <si>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</si>
  <si>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</si>
  <si>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</si>
  <si>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</si>
  <si>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</si>
  <si>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</si>
  <si>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</si>
  <si>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</si>
  <si>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</si>
  <si>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</si>
  <si>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</si>
  <si>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</si>
  <si>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</si>
  <si>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</si>
  <si>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</si>
  <si>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</si>
  <si>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</si>
  <si>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</si>
  <si>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</si>
  <si>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</si>
  <si>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</si>
  <si>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</si>
  <si>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</si>
  <si>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</si>
  <si>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</si>
  <si>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</si>
  <si>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</si>
  <si>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</si>
  <si>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</si>
  <si>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</si>
  <si>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</si>
  <si>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</si>
  <si>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</si>
  <si>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</si>
  <si>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</si>
  <si>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</si>
  <si>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</si>
  <si>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</si>
  <si>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</si>
  <si>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</si>
  <si>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</si>
  <si>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</si>
  <si>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</si>
  <si>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</si>
  <si>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</si>
  <si>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</si>
  <si>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</si>
  <si>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</si>
  <si>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</si>
  <si>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</si>
  <si>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</si>
  <si>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</si>
  <si>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</si>
  <si>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</si>
  <si>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</si>
  <si>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</si>
  <si>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</si>
  <si>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</si>
  <si>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</si>
  <si>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</si>
  <si>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</si>
  <si>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</si>
  <si>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</si>
  <si>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</si>
  <si>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</si>
  <si>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</si>
  <si>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</si>
  <si>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</si>
  <si>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</si>
  <si>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</si>
  <si>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</si>
  <si>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</si>
  <si>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</si>
  <si>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</si>
  <si>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</si>
  <si>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</si>
  <si>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</si>
  <si>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</si>
  <si>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</si>
  <si>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</si>
  <si>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</si>
  <si>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</si>
  <si>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</si>
  <si>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</si>
  <si>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</si>
  <si>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</si>
  <si>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</si>
  <si>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</si>
  <si>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</si>
  <si>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</si>
  <si>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</si>
  <si>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</si>
  <si>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</si>
  <si>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</si>
  <si>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</si>
  <si>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</si>
  <si>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</si>
  <si>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</si>
  <si>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</si>
  <si>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</si>
  <si>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</si>
  <si>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</si>
  <si>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</si>
  <si>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</si>
  <si>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</si>
  <si>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</si>
  <si>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</si>
  <si>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</si>
  <si>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</si>
  <si>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</si>
  <si>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</si>
  <si>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</si>
  <si>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</si>
  <si>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</si>
  <si>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</si>
  <si>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</si>
  <si>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</si>
  <si>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</si>
  <si>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</si>
  <si>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</si>
  <si>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</si>
  <si>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</si>
  <si>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</si>
  <si>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</si>
  <si>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</si>
  <si>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</si>
  <si>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</si>
  <si>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</si>
  <si>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</si>
  <si>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</si>
  <si>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</si>
  <si>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</si>
  <si>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</si>
  <si>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</si>
  <si>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</si>
  <si>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</si>
  <si>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</si>
  <si>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</si>
  <si>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</si>
  <si>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</si>
  <si>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</si>
  <si>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</si>
  <si>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</si>
  <si>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</si>
  <si>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</si>
  <si>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</si>
  <si>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</si>
  <si>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</si>
  <si>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</si>
  <si>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</si>
  <si>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</si>
  <si>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</si>
  <si>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</si>
  <si>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</si>
  <si>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</si>
  <si>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</si>
  <si>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</si>
  <si>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</si>
  <si>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</si>
  <si>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</si>
  <si>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</si>
  <si>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</si>
  <si>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</si>
  <si>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</si>
  <si>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</si>
  <si>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</si>
  <si>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</si>
  <si>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</si>
  <si>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</si>
  <si>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</si>
  <si>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</si>
  <si>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</si>
  <si>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</si>
  <si>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</si>
  <si>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</si>
  <si>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</si>
  <si>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</si>
  <si>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</si>
  <si>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</si>
  <si>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</si>
  <si>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</si>
  <si>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</si>
  <si>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</si>
  <si>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</si>
  <si>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</si>
  <si>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</si>
  <si>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</si>
  <si>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</si>
  <si>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</si>
  <si>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</si>
  <si>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</si>
  <si>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</si>
  <si>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</si>
  <si>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</si>
  <si>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</si>
  <si>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</si>
  <si>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</si>
  <si>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</si>
  <si>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</si>
  <si>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</si>
  <si>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</si>
  <si>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</si>
  <si>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</si>
  <si>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</si>
  <si>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</si>
  <si>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</si>
  <si>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</si>
  <si>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</si>
  <si>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</si>
  <si>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</si>
  <si>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</si>
  <si>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</si>
  <si>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</si>
  <si>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</si>
  <si>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</si>
  <si>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</si>
  <si>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</si>
  <si>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</si>
  <si>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</si>
  <si>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</si>
  <si>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</si>
  <si>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</si>
  <si>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</si>
  <si>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</si>
  <si>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</si>
  <si>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</si>
  <si>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</si>
  <si>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</si>
  <si>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</si>
  <si>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</si>
  <si>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</si>
  <si>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</si>
  <si>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</si>
  <si>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</si>
  <si>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</si>
  <si>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</si>
  <si>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</si>
  <si>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</si>
  <si>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</si>
  <si>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</si>
  <si>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</si>
  <si>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</si>
  <si>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</si>
  <si>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</si>
  <si>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</si>
  <si>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</si>
  <si>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</si>
  <si>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</si>
  <si>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</si>
  <si>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</si>
  <si>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</si>
  <si>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</si>
  <si>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</si>
  <si>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</si>
  <si>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</si>
  <si>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</si>
  <si>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</si>
  <si>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</si>
  <si>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</si>
  <si>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</si>
  <si>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</si>
  <si>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</si>
  <si>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</si>
  <si>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</si>
  <si>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</si>
  <si>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</si>
  <si>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</si>
  <si>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</si>
  <si>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</si>
  <si>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</si>
  <si>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</si>
  <si>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</si>
  <si>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</si>
  <si>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</si>
  <si>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</si>
  <si>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</si>
  <si>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</si>
  <si>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</si>
  <si>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</si>
  <si>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</si>
  <si>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</si>
  <si>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</si>
  <si>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</si>
  <si>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</si>
  <si>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</si>
  <si>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</si>
  <si>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</si>
  <si>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</si>
  <si>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</si>
  <si>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</si>
  <si>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</si>
  <si>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</si>
  <si>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</si>
  <si>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</si>
  <si>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</si>
  <si>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</si>
  <si>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</si>
  <si>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</si>
  <si>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</si>
  <si>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</si>
  <si>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</si>
  <si>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</si>
  <si>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</si>
  <si>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</si>
  <si>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</si>
  <si>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</si>
  <si>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</si>
  <si>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</si>
  <si>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</si>
  <si>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</si>
  <si>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</si>
  <si>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</si>
  <si>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</si>
  <si>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</si>
  <si>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</si>
  <si>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</si>
  <si>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</si>
  <si>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</si>
  <si>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</si>
  <si>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</si>
  <si>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</si>
  <si>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</si>
  <si>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</si>
  <si>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</si>
  <si>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</si>
  <si>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</si>
  <si>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</si>
  <si>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</si>
  <si>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</si>
  <si>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</si>
  <si>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</si>
  <si>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</si>
  <si>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</si>
  <si>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</si>
  <si>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</si>
  <si>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</si>
  <si>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</si>
  <si>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</si>
  <si>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</si>
  <si>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</si>
  <si>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</si>
  <si>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</si>
  <si>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</si>
  <si>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</si>
  <si>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</si>
  <si>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</si>
  <si>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</si>
  <si>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</si>
  <si>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</si>
  <si>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</si>
  <si>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</si>
  <si>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</si>
  <si>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</si>
  <si>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</si>
  <si>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</si>
  <si>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</si>
  <si>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</si>
  <si>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</si>
  <si>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</si>
  <si>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</si>
  <si>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</si>
  <si>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</si>
  <si>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</si>
  <si>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</si>
  <si>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</si>
  <si>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</si>
  <si>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</si>
  <si>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</si>
  <si>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</si>
  <si>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</si>
  <si>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</si>
  <si>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</si>
  <si>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</si>
  <si>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</si>
  <si>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</si>
  <si>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</si>
  <si>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</si>
  <si>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</si>
  <si>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</si>
  <si>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</si>
  <si>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</si>
  <si>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</si>
  <si>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</si>
  <si>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</si>
  <si>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</si>
  <si>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</si>
  <si>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</si>
  <si>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</si>
  <si>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</si>
  <si>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</si>
  <si>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</si>
  <si>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</si>
  <si>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</si>
  <si>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</si>
  <si>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</si>
  <si>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</si>
  <si>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</si>
  <si>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</si>
  <si>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</si>
  <si>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</si>
  <si>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</si>
  <si>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</si>
  <si>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</si>
  <si>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</si>
  <si>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</si>
  <si>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</si>
  <si>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</si>
  <si>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</si>
  <si>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</si>
  <si>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</si>
  <si>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</si>
  <si>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</si>
  <si>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</si>
  <si>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</si>
  <si>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</si>
  <si>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</si>
  <si>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</si>
  <si>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</si>
  <si>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</si>
  <si>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</si>
  <si>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</si>
  <si>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</si>
  <si>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</si>
  <si>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</si>
  <si>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</si>
  <si>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</si>
  <si>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</si>
  <si>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</si>
  <si>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</si>
  <si>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</si>
  <si>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</si>
  <si>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</si>
  <si>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</si>
  <si>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</si>
  <si>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</si>
  <si>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</si>
  <si>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</si>
  <si>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</si>
  <si>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</si>
  <si>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</si>
  <si>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</si>
  <si>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</si>
  <si>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</si>
  <si>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</si>
  <si>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</si>
  <si>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</si>
  <si>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</si>
  <si>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</si>
  <si>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</si>
  <si>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</si>
  <si>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</si>
  <si>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</si>
  <si>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</si>
  <si>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</si>
  <si>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</si>
  <si>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</si>
  <si>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</si>
  <si>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</si>
  <si>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</si>
  <si>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</si>
  <si>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</si>
  <si>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</si>
  <si>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</si>
  <si>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</si>
  <si>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</si>
  <si>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</si>
  <si>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</si>
  <si>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</si>
  <si>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</si>
  <si>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</si>
  <si>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</si>
  <si>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</si>
  <si>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</si>
  <si>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</si>
  <si>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</si>
  <si>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</si>
  <si>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</si>
  <si>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</si>
  <si>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</si>
  <si>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</si>
  <si>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</si>
  <si>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</si>
  <si>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</si>
  <si>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</si>
  <si>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</si>
  <si>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</si>
  <si>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</si>
  <si>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</si>
  <si>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</si>
  <si>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</si>
  <si>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</si>
  <si>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</si>
  <si>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</si>
  <si>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</si>
  <si>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</si>
  <si>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</si>
  <si>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</si>
  <si>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</si>
  <si>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</si>
  <si>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</si>
  <si>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</si>
  <si>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</si>
  <si>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</si>
  <si>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</si>
  <si>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</si>
  <si>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</si>
  <si>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</si>
  <si>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</si>
  <si>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</si>
  <si>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</si>
  <si>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</si>
  <si>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</si>
  <si>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</si>
  <si>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</si>
  <si>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</si>
  <si>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</si>
  <si>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</si>
  <si>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</si>
  <si>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</si>
  <si>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</si>
  <si>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</si>
  <si>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</si>
  <si>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</si>
  <si>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</si>
  <si>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</si>
  <si>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</si>
  <si>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</si>
  <si>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</si>
  <si>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</si>
  <si>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</si>
  <si>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</si>
  <si>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</si>
  <si>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</si>
  <si>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</si>
  <si>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</si>
  <si>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</si>
  <si>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</si>
  <si>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</si>
  <si>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</si>
  <si>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</si>
  <si>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</si>
  <si>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</si>
  <si>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</si>
  <si>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</si>
  <si>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</si>
  <si>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</si>
  <si>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</si>
  <si>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</si>
  <si>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</si>
  <si>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</si>
  <si>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</si>
  <si>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</si>
  <si>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</si>
  <si>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</si>
  <si>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</si>
  <si>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</si>
  <si>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</si>
  <si>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</si>
  <si>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</si>
  <si>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</si>
  <si>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</si>
  <si>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</si>
  <si>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</si>
  <si>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</si>
  <si>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</si>
  <si>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</si>
  <si>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</si>
  <si>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</si>
  <si>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</si>
  <si>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</si>
  <si>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</si>
  <si>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</si>
  <si>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</si>
  <si>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</si>
  <si>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</si>
  <si>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</si>
  <si>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</si>
  <si>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</si>
  <si>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</si>
  <si>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</si>
  <si>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</si>
  <si>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</si>
  <si>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</si>
  <si>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</si>
  <si>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</si>
  <si>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</si>
  <si>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</si>
  <si>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</si>
  <si>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</si>
  <si>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</si>
  <si>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</si>
  <si>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</si>
  <si>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</si>
  <si>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</si>
  <si>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</si>
  <si>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</si>
  <si>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</si>
  <si>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</si>
  <si>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</si>
  <si>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</si>
  <si>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</si>
  <si>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</si>
  <si>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</si>
  <si>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</si>
  <si>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</si>
  <si>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</si>
  <si>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</si>
  <si>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</si>
  <si>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</si>
  <si>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</si>
  <si>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</si>
  <si>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</si>
  <si>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</si>
  <si>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</si>
  <si>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</si>
  <si>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</si>
  <si>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</si>
  <si>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</si>
  <si>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</si>
  <si>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</si>
  <si>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</si>
  <si>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</si>
  <si>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</si>
  <si>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</si>
  <si>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</si>
  <si>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</si>
  <si>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</si>
  <si>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</si>
  <si>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</si>
  <si>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</si>
  <si>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</si>
  <si>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</si>
  <si>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</si>
  <si>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</si>
  <si>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</si>
  <si>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</si>
  <si>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</si>
  <si>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</si>
  <si>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</si>
  <si>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</si>
  <si>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</si>
  <si>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</si>
  <si>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</si>
  <si>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</si>
  <si>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</si>
  <si>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</si>
  <si>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</si>
  <si>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</si>
  <si>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</si>
  <si>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</si>
  <si>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</si>
  <si>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</si>
  <si>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</si>
  <si>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</si>
  <si>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</si>
  <si>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</si>
  <si>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</si>
  <si>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</si>
  <si>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</si>
  <si>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</si>
  <si>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</si>
  <si>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</si>
  <si>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</si>
  <si>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</si>
  <si>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</si>
  <si>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</si>
  <si>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</si>
  <si>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</si>
  <si>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</si>
  <si>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</si>
  <si>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</si>
  <si>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</si>
  <si>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</si>
  <si>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</si>
  <si>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</si>
  <si>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</si>
  <si>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</si>
  <si>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</si>
  <si>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</si>
  <si>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</si>
  <si>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</si>
  <si>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</si>
  <si>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</si>
  <si>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</si>
  <si>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</si>
  <si>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</si>
  <si>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</si>
  <si>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</si>
  <si>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</si>
  <si>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</si>
  <si>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</si>
  <si>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</si>
  <si>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</si>
  <si>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</si>
  <si>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</si>
  <si>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</si>
  <si>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</si>
  <si>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</si>
  <si>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</si>
  <si>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</si>
  <si>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</si>
  <si>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</si>
  <si>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</si>
  <si>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</si>
  <si>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</si>
  <si>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</si>
  <si>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</si>
  <si>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</si>
  <si>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</si>
  <si>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</si>
  <si>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</si>
  <si>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</si>
  <si>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</si>
  <si>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</si>
  <si>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</si>
  <si>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</si>
  <si>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</si>
  <si>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</si>
  <si>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</si>
  <si>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</si>
  <si>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</si>
  <si>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</si>
  <si>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</si>
  <si>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</si>
  <si>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</si>
  <si>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</si>
  <si>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</si>
  <si>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</si>
  <si>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</si>
  <si>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</si>
  <si>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</si>
  <si>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</si>
  <si>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</si>
  <si>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</si>
  <si>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</si>
  <si>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</si>
  <si>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</si>
  <si>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</si>
  <si>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</si>
  <si>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</si>
  <si>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</si>
  <si>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</si>
  <si>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</si>
  <si>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</si>
  <si>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</si>
  <si>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</si>
  <si>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</si>
  <si>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</si>
  <si>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</si>
  <si>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</si>
  <si>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</si>
  <si>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</si>
  <si>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</si>
  <si>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</si>
  <si>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</si>
  <si>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</si>
  <si>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</si>
  <si>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</si>
  <si>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</si>
  <si>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</si>
  <si>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</si>
  <si>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</si>
  <si>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</si>
  <si>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</si>
  <si>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</si>
  <si>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</si>
  <si>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</si>
  <si>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</si>
  <si>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</si>
  <si>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</si>
  <si>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</si>
  <si>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</si>
  <si>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</si>
  <si>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</si>
  <si>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</si>
  <si>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</si>
  <si>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</si>
  <si>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</si>
  <si>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</si>
  <si>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</si>
  <si>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</si>
  <si>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</si>
  <si>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</si>
  <si>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</si>
  <si>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</si>
  <si>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</si>
  <si>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</si>
  <si>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</si>
  <si>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</si>
  <si>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</si>
  <si>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</si>
  <si>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</si>
  <si>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</si>
  <si>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</si>
  <si>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</si>
  <si>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</si>
  <si>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</si>
  <si>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</si>
  <si>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</si>
  <si>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</si>
  <si>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</si>
  <si>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</si>
  <si>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</si>
  <si>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</si>
  <si>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</si>
  <si>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</si>
  <si>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</si>
  <si>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</si>
  <si>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</si>
  <si>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</si>
  <si>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</si>
  <si>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</si>
  <si>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</si>
  <si>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</si>
  <si>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</si>
  <si>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</si>
  <si>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</si>
  <si>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</si>
  <si>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</si>
  <si>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</si>
  <si>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</si>
  <si>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</si>
  <si>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</si>
  <si>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</si>
  <si>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</si>
  <si>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</si>
  <si>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</si>
  <si>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</si>
  <si>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</si>
  <si>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</si>
  <si>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</si>
  <si>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</si>
  <si>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</si>
  <si>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</si>
  <si>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</si>
  <si>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</si>
  <si>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</si>
  <si>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</si>
  <si>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</si>
  <si>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</si>
  <si>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</si>
  <si>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</si>
  <si>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</si>
  <si>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</si>
  <si>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</si>
  <si>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</si>
  <si>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</si>
  <si>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</si>
  <si>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</si>
  <si>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</si>
  <si>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</si>
  <si>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</si>
  <si>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</si>
  <si>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</si>
  <si>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</si>
  <si>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</si>
  <si>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</si>
  <si>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</si>
  <si>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</si>
  <si>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</si>
  <si>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</si>
  <si>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</si>
  <si>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</si>
  <si>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</si>
  <si>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</si>
  <si>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</si>
  <si>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</si>
  <si>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</si>
  <si>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</si>
  <si>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</si>
  <si>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</si>
  <si>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</si>
  <si>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</si>
  <si>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</si>
  <si>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</si>
  <si>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</si>
  <si>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</si>
  <si>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</si>
  <si>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</si>
  <si>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</si>
  <si>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</si>
  <si>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</si>
  <si>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</si>
  <si>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</si>
  <si>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</si>
  <si>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</si>
  <si>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</si>
  <si>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</si>
  <si>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</si>
  <si>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</si>
  <si>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</si>
  <si>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</si>
  <si>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</si>
  <si>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</si>
  <si>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</si>
  <si>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</si>
  <si>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</si>
  <si>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</si>
  <si>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</si>
  <si>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</si>
  <si>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</si>
  <si>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</si>
  <si>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</si>
  <si>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</si>
  <si>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</si>
  <si>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</si>
  <si>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</si>
  <si>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</si>
  <si>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</si>
  <si>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</si>
  <si>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</si>
  <si>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</si>
  <si>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</si>
  <si>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</si>
  <si>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</si>
  <si>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</si>
  <si>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</si>
  <si>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</si>
  <si>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</si>
  <si>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</si>
  <si>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</si>
  <si>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</si>
  <si>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</si>
  <si>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</si>
  <si>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</si>
  <si>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</si>
  <si>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</si>
  <si>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</si>
  <si>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</si>
  <si>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</si>
  <si>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</si>
  <si>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</si>
  <si>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</si>
  <si>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</si>
  <si>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</si>
  <si>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</si>
  <si>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</si>
  <si>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</si>
  <si>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</si>
  <si>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</si>
  <si>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</si>
  <si>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</si>
  <si>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</si>
  <si>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</si>
  <si>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</si>
  <si>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</si>
  <si>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</si>
  <si>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</si>
  <si>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</si>
  <si>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</si>
  <si>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</si>
  <si>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</si>
  <si>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</si>
  <si>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</si>
  <si>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</si>
  <si>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</si>
  <si>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</si>
  <si>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</si>
  <si>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</si>
  <si>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</si>
  <si>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</si>
  <si>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</si>
  <si>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</si>
  <si>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</si>
  <si>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</si>
  <si>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</si>
  <si>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</si>
  <si>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</si>
  <si>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</si>
  <si>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</si>
  <si>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</si>
  <si>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</si>
  <si>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</si>
  <si>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</si>
  <si>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</si>
  <si>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</si>
  <si>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</si>
  <si>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</si>
  <si>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</si>
  <si>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</si>
  <si>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</si>
  <si>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</si>
  <si>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</si>
  <si>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</si>
  <si>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</si>
  <si>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</si>
  <si>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</si>
  <si>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</si>
  <si>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</si>
  <si>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</si>
  <si>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</si>
  <si>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</si>
  <si>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</si>
  <si>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</si>
  <si>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</si>
  <si>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</si>
  <si>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</si>
  <si>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</si>
  <si>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</si>
  <si>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</si>
  <si>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</si>
  <si>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</si>
  <si>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</si>
  <si>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</si>
  <si>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</si>
  <si>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</si>
  <si>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</si>
  <si>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</si>
  <si>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</si>
  <si>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</si>
  <si>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</si>
  <si>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</si>
  <si>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</si>
  <si>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</si>
  <si>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</si>
  <si>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</si>
  <si>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</si>
  <si>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</si>
  <si>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</si>
  <si>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</si>
  <si>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</si>
  <si>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</si>
  <si>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</si>
  <si>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</si>
  <si>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</si>
  <si>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</si>
  <si>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</si>
  <si>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</si>
  <si>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</si>
  <si>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</si>
  <si>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</si>
  <si>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</si>
  <si>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</si>
  <si>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</si>
  <si>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</si>
  <si>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</si>
  <si>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</si>
  <si>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</si>
  <si>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</si>
  <si>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</si>
  <si>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</si>
  <si>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</si>
  <si>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</si>
  <si>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</si>
  <si>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</si>
  <si>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</si>
  <si>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</si>
  <si>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</si>
  <si>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</si>
  <si>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</si>
  <si>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</si>
  <si>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</si>
  <si>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</si>
  <si>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</si>
  <si>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</si>
  <si>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</si>
  <si>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</si>
  <si>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</si>
  <si>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</si>
  <si>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</si>
  <si>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</si>
  <si>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</si>
  <si>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</si>
  <si>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</si>
  <si>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</si>
  <si>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</si>
  <si>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</si>
  <si>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</si>
  <si>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</si>
  <si>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</si>
  <si>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</si>
  <si>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</si>
  <si>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</si>
  <si>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</si>
  <si>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</si>
  <si>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</si>
  <si>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</si>
  <si>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</si>
  <si>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</si>
  <si>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</si>
  <si>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</si>
  <si>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</si>
  <si>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</si>
  <si>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</si>
  <si>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</si>
  <si>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</si>
  <si>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</si>
  <si>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</si>
  <si>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</si>
  <si>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</si>
  <si>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</si>
  <si>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</si>
  <si>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</si>
  <si>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</si>
  <si>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</si>
  <si>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</si>
  <si>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</si>
  <si>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</si>
  <si>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</si>
  <si>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</si>
  <si>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</si>
  <si>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</si>
  <si>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</si>
  <si>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</si>
  <si>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</si>
  <si>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</si>
  <si>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</si>
  <si>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</si>
  <si>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</si>
  <si>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</si>
  <si>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</si>
  <si>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</si>
  <si>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</si>
  <si>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</si>
  <si>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</si>
  <si>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</si>
  <si>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</si>
  <si>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</si>
  <si>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</si>
  <si>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</si>
  <si>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</si>
  <si>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</si>
  <si>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</si>
  <si>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</si>
  <si>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</si>
  <si>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</si>
  <si>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</si>
  <si>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</si>
  <si>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</si>
  <si>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</si>
  <si>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</si>
  <si>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</si>
  <si>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</si>
  <si>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</si>
  <si>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</si>
  <si>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</si>
  <si>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</si>
  <si>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</si>
  <si>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</si>
  <si>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</si>
  <si>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</si>
  <si>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</si>
  <si>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</si>
  <si>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</si>
  <si>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</si>
  <si>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</si>
  <si>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</si>
  <si>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</si>
  <si>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</si>
  <si>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</si>
  <si>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</si>
  <si>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</si>
  <si>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</si>
  <si>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</si>
  <si>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</si>
  <si>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</si>
  <si>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</si>
  <si>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</si>
  <si>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</si>
  <si>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</si>
  <si>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</si>
  <si>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</si>
  <si>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</si>
  <si>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</si>
  <si>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</si>
  <si>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</si>
  <si>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</si>
  <si>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</si>
  <si>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</si>
  <si>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</si>
  <si>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</si>
  <si>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</si>
  <si>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</si>
  <si>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</si>
  <si>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</si>
  <si>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</si>
  <si>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</si>
  <si>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</si>
  <si>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</si>
  <si>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</si>
  <si>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</si>
  <si>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</si>
  <si>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</si>
  <si>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</si>
  <si>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</si>
  <si>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</si>
  <si>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</si>
  <si>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</si>
  <si>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</si>
  <si>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</si>
  <si>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</si>
  <si>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</si>
  <si>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</si>
  <si>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</si>
  <si>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</si>
  <si>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</si>
  <si>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</si>
  <si>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</si>
  <si>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</si>
  <si>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</si>
  <si>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</si>
  <si>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</si>
  <si>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</si>
  <si>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</si>
  <si>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</si>
  <si>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</si>
  <si>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</si>
  <si>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</si>
  <si>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</si>
  <si>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</si>
  <si>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</si>
  <si>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</si>
  <si>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</si>
  <si>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</si>
  <si>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</si>
  <si>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</si>
  <si>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</si>
  <si>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</si>
  <si>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</si>
  <si>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</si>
  <si>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</si>
  <si>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</si>
  <si>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</si>
  <si>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</si>
  <si>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</si>
  <si>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</si>
  <si>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</si>
  <si>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</si>
  <si>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</si>
  <si>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</si>
  <si>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</si>
  <si>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</si>
  <si>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</si>
  <si>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</si>
  <si>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</si>
  <si>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</si>
  <si>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</si>
  <si>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</si>
  <si>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</si>
  <si>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</si>
  <si>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</si>
  <si>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</si>
  <si>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</si>
  <si>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</si>
  <si>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</si>
  <si>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</si>
  <si>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</si>
  <si>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</si>
  <si>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</si>
  <si>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</si>
  <si>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</si>
  <si>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</si>
  <si>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</si>
  <si>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</si>
  <si>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</si>
  <si>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</si>
  <si>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</si>
  <si>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</si>
  <si>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</si>
  <si>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</si>
  <si>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</si>
  <si>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</si>
  <si>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</si>
  <si>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</si>
  <si>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</si>
  <si>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</si>
  <si>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</si>
  <si>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</si>
  <si>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</si>
  <si>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</si>
  <si>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</si>
  <si>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</si>
  <si>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</si>
  <si>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</si>
  <si>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</si>
  <si>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</si>
  <si>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</si>
  <si>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</si>
  <si>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</si>
  <si>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</si>
  <si>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</si>
  <si>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</si>
  <si>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</si>
  <si>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</si>
  <si>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</si>
  <si>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</si>
  <si>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</si>
  <si>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</si>
  <si>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</si>
  <si>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</si>
  <si>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</si>
  <si>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</si>
  <si>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</si>
  <si>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</si>
  <si>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</si>
  <si>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</si>
  <si>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</si>
  <si>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</si>
  <si>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</si>
  <si>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</si>
  <si>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</si>
  <si>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</si>
  <si>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</si>
  <si>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</si>
  <si>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</si>
  <si>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</si>
  <si>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</si>
  <si>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</si>
  <si>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</si>
  <si>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</si>
  <si>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</si>
  <si>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</si>
  <si>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</si>
  <si>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</si>
  <si>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</si>
  <si>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</si>
  <si>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</si>
  <si>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</si>
  <si>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</si>
  <si>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</si>
  <si>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</si>
  <si>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</si>
  <si>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</si>
  <si>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</si>
  <si>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</si>
  <si>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</si>
  <si>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</si>
  <si>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</si>
  <si>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</si>
  <si>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</si>
  <si>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</si>
  <si>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</si>
  <si>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</si>
  <si>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</si>
  <si>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</si>
  <si>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</si>
  <si>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</si>
  <si>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</si>
  <si>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</si>
  <si>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</si>
  <si>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</si>
  <si>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</si>
  <si>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</si>
  <si>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</si>
  <si>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</si>
  <si>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</si>
  <si>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</si>
  <si>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</si>
  <si>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</si>
  <si>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</si>
  <si>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</si>
  <si>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</si>
  <si>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</si>
  <si>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</si>
  <si>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</si>
  <si>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</si>
  <si>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</si>
  <si>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</si>
  <si>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</si>
  <si>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</si>
  <si>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</si>
  <si>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</si>
  <si>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</si>
  <si>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</si>
  <si>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</si>
  <si>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</si>
  <si>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</si>
  <si>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</si>
  <si>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</si>
  <si>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</si>
  <si>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</si>
  <si>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</si>
  <si>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</si>
  <si>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</si>
  <si>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</si>
  <si>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</si>
  <si>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</si>
  <si>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</si>
  <si>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</si>
  <si>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</si>
  <si>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</si>
  <si>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</si>
  <si>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</si>
  <si>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</si>
  <si>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</si>
  <si>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</si>
  <si>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</si>
  <si>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</si>
  <si>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</si>
  <si>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</si>
  <si>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</si>
  <si>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</si>
  <si>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</si>
  <si>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</si>
  <si>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</si>
  <si>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</si>
  <si>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</si>
  <si>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</si>
  <si>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</si>
  <si>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</si>
  <si>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</si>
  <si>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</si>
  <si>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</si>
  <si>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</si>
  <si>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</si>
  <si>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</si>
  <si>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</si>
  <si>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</si>
  <si>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</si>
  <si>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</si>
  <si>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</si>
  <si>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</si>
  <si>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</si>
  <si>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</si>
  <si>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</si>
  <si>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</si>
  <si>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</si>
  <si>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</si>
  <si>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</si>
  <si>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</si>
  <si>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</si>
  <si>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</si>
  <si>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</si>
  <si>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</si>
  <si>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</si>
  <si>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</si>
  <si>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</si>
  <si>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</si>
  <si>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</si>
  <si>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</si>
  <si>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</si>
  <si>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</si>
  <si>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</si>
  <si>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</si>
  <si>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</si>
  <si>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</si>
  <si>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</si>
  <si>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</si>
  <si>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</si>
  <si>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</si>
  <si>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</si>
  <si>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</si>
  <si>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</si>
  <si>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</si>
  <si>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</si>
  <si>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</si>
  <si>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</si>
  <si>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</si>
  <si>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</si>
  <si>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</si>
  <si>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</si>
  <si>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</si>
  <si>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</si>
  <si>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</si>
  <si>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</si>
  <si>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</si>
  <si>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</si>
  <si>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</si>
  <si>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</si>
  <si>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</si>
  <si>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</si>
  <si>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</si>
  <si>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</si>
  <si>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</si>
  <si>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</si>
  <si>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</si>
  <si>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</si>
  <si>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</si>
  <si>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</si>
  <si>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</si>
  <si>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</si>
  <si>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</si>
  <si>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</si>
  <si>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</si>
  <si>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</si>
  <si>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</si>
  <si>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</si>
  <si>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</si>
  <si>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</si>
  <si>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</si>
  <si>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</si>
  <si>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</si>
  <si>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</si>
  <si>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</si>
  <si>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</si>
  <si>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</si>
  <si>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</si>
  <si>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</si>
  <si>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</si>
  <si>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</si>
  <si>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</si>
  <si>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</si>
  <si>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</si>
  <si>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</si>
  <si>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</si>
  <si>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</si>
  <si>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</si>
  <si>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</si>
  <si>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</si>
  <si>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</si>
  <si>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</si>
  <si>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</si>
  <si>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</si>
  <si>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</si>
  <si>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</si>
  <si>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</si>
  <si>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</si>
  <si>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</si>
  <si>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</si>
  <si>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</si>
  <si>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</si>
  <si>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</si>
  <si>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</si>
  <si>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</si>
  <si>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</si>
  <si>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</si>
  <si>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</si>
  <si>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</si>
  <si>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</si>
  <si>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</si>
  <si>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</si>
  <si>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</si>
  <si>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</si>
  <si>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</si>
  <si>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</si>
  <si>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</si>
  <si>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</si>
  <si>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</si>
  <si>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</si>
  <si>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</si>
  <si>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</si>
  <si>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</si>
  <si>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</si>
  <si>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</si>
  <si>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</si>
  <si>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</si>
  <si>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</si>
  <si>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</si>
  <si>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</si>
  <si>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</si>
  <si>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</si>
  <si>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</si>
  <si>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</si>
  <si>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</si>
  <si>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</si>
  <si>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</si>
  <si>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</si>
  <si>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</si>
  <si>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</si>
  <si>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</si>
  <si>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</si>
  <si>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</si>
  <si>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</si>
  <si>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</si>
  <si>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</si>
  <si>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</si>
  <si>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</si>
  <si>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</si>
  <si>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</si>
  <si>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</si>
  <si>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</si>
  <si>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</si>
  <si>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</si>
  <si>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</si>
  <si>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</si>
  <si>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</si>
  <si>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</si>
  <si>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</si>
  <si>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</si>
  <si>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</si>
  <si>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</si>
  <si>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</si>
  <si>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</si>
  <si>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</si>
  <si>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</si>
  <si>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</si>
  <si>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</si>
  <si>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</si>
  <si>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</si>
  <si>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</si>
  <si>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</si>
  <si>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</si>
  <si>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</si>
  <si>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</si>
  <si>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</si>
  <si>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</si>
  <si>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</si>
  <si>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</si>
  <si>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</si>
  <si>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</si>
  <si>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</si>
  <si>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</si>
  <si>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</si>
  <si>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</si>
  <si>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</si>
  <si>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</si>
  <si>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</si>
  <si>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</si>
  <si>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</si>
  <si>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</si>
  <si>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</si>
  <si>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</si>
  <si>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</si>
  <si>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</si>
  <si>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</si>
  <si>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</si>
  <si>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</si>
  <si>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</si>
  <si>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</si>
  <si>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</si>
  <si>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</si>
  <si>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</si>
  <si>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</si>
  <si>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</si>
  <si>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</si>
  <si>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</si>
  <si>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</si>
  <si>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</si>
  <si>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</si>
  <si>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</si>
  <si>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</si>
  <si>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</si>
  <si>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</si>
  <si>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</si>
  <si>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</si>
  <si>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</si>
  <si>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</si>
  <si>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</si>
  <si>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</si>
  <si>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</si>
  <si>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</si>
  <si>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</si>
  <si>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</si>
  <si>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</si>
  <si>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</si>
  <si>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</si>
  <si>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</si>
  <si>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</si>
  <si>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</si>
  <si>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</si>
  <si>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</si>
  <si>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</si>
  <si>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</si>
  <si>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</si>
  <si>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</si>
  <si>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</si>
  <si>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</si>
  <si>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</si>
  <si>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</si>
  <si>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</si>
  <si>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</si>
  <si>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</si>
  <si>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</si>
  <si>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</si>
  <si>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</si>
  <si>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</si>
  <si>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</si>
  <si>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</si>
  <si>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</si>
  <si>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</si>
  <si>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</si>
  <si>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</si>
  <si>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</si>
  <si>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</si>
  <si>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</si>
  <si>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</si>
  <si>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</si>
  <si>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</si>
  <si>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</si>
  <si>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</si>
  <si>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</si>
  <si>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</si>
  <si>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</si>
  <si>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</si>
  <si>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</si>
  <si>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</si>
  <si>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</si>
  <si>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</si>
  <si>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</si>
  <si>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</si>
  <si>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</si>
  <si>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</si>
  <si>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</si>
  <si>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</si>
  <si>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</si>
  <si>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</si>
  <si>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</si>
  <si>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</si>
  <si>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</si>
  <si>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</si>
  <si>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</si>
  <si>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</si>
  <si>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</si>
  <si>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</si>
  <si>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</si>
  <si>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</si>
  <si>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</si>
  <si>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</si>
  <si>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</si>
  <si>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</si>
  <si>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</si>
  <si>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</si>
  <si>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</si>
  <si>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</si>
  <si>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</si>
  <si>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</si>
  <si>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</si>
  <si>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</si>
  <si>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</si>
  <si>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</si>
  <si>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</si>
  <si>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</si>
  <si>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</si>
  <si>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</si>
  <si>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</si>
  <si>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</si>
  <si>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</si>
  <si>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</si>
  <si>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</si>
  <si>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</si>
  <si>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</si>
  <si>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</si>
  <si>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</si>
  <si>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</si>
  <si>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</si>
  <si>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</si>
  <si>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</si>
  <si>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</si>
  <si>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</si>
  <si>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</si>
  <si>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</si>
  <si>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</si>
  <si>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</si>
  <si>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</si>
  <si>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</si>
  <si>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</si>
  <si>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</si>
  <si>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</si>
  <si>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</si>
  <si>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</si>
  <si>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</si>
  <si>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</si>
  <si>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</si>
  <si>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</si>
  <si>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</si>
  <si>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</si>
  <si>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</si>
  <si>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</si>
  <si>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</si>
  <si>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</si>
  <si>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</si>
  <si>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</si>
  <si>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</si>
  <si>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</si>
  <si>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</si>
  <si>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</si>
  <si>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</si>
  <si>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</si>
  <si>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</si>
  <si>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</si>
  <si>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</si>
  <si>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</si>
  <si>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</si>
  <si>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</si>
  <si>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</si>
  <si>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</si>
  <si>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</si>
  <si>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</si>
  <si>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</si>
  <si>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</si>
  <si>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</si>
  <si>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</si>
  <si>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</si>
  <si>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</si>
  <si>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</si>
  <si>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</si>
  <si>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</si>
  <si>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</si>
  <si>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</si>
  <si>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</si>
  <si>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</si>
  <si>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</si>
  <si>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</si>
  <si>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</si>
  <si>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</si>
  <si>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</si>
  <si>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</si>
  <si>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</si>
  <si>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</si>
  <si>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</si>
  <si>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</si>
  <si>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</si>
  <si>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</si>
  <si>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</si>
  <si>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</si>
  <si>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</si>
  <si>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</si>
  <si>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</si>
  <si>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</si>
  <si>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</si>
  <si>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</si>
  <si>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</si>
  <si>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</si>
  <si>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</si>
  <si>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</si>
  <si>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</si>
  <si>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</si>
  <si>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</si>
  <si>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</si>
  <si>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</si>
  <si>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</si>
  <si>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</si>
  <si>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</si>
  <si>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</si>
  <si>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</si>
  <si>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</si>
  <si>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</si>
  <si>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</si>
  <si>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</si>
  <si>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</si>
  <si>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</si>
  <si>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</si>
  <si>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</si>
  <si>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</si>
  <si>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</si>
  <si>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</si>
  <si>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</si>
  <si>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</si>
  <si>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</si>
  <si>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</si>
  <si>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</si>
  <si>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</si>
  <si>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</si>
  <si>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</si>
  <si>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</si>
  <si>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</si>
  <si>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</si>
  <si>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</si>
  <si>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</si>
  <si>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</si>
  <si>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</si>
  <si>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</si>
  <si>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</si>
  <si>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</si>
  <si>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</si>
  <si>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</si>
  <si>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</si>
  <si>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</si>
  <si>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</si>
  <si>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</si>
  <si>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</si>
  <si>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</si>
  <si>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</si>
  <si>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</si>
  <si>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</si>
  <si>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</si>
  <si>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</si>
  <si>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</si>
  <si>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</si>
  <si>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</si>
  <si>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</si>
  <si>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</si>
  <si>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</si>
  <si>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</si>
  <si>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</si>
  <si>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</si>
  <si>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</si>
  <si>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</si>
  <si>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</si>
  <si>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</si>
  <si>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</si>
  <si>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</si>
  <si>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</si>
  <si>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</si>
  <si>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</si>
  <si>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</si>
  <si>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</si>
  <si>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</si>
  <si>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</si>
  <si>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</si>
  <si>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</si>
  <si>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</si>
  <si>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</si>
  <si>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</si>
  <si>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</si>
  <si>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</si>
  <si>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</si>
  <si>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</si>
  <si>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</si>
  <si>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</si>
  <si>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</si>
  <si>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</si>
  <si>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</si>
  <si>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</si>
  <si>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</si>
  <si>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</si>
  <si>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</si>
  <si>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</si>
  <si>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</si>
  <si>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</si>
  <si>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</si>
  <si>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</si>
  <si>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</si>
  <si>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</si>
  <si>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</si>
  <si>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</si>
  <si>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</si>
  <si>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</si>
  <si>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</si>
  <si>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</si>
  <si>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</si>
  <si>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</si>
  <si>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</si>
  <si>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</si>
  <si>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</si>
  <si>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</si>
  <si>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</si>
  <si>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</si>
  <si>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</si>
  <si>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</si>
  <si>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</si>
  <si>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</si>
  <si>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</si>
  <si>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</si>
  <si>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</si>
  <si>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</si>
  <si>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</si>
  <si>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</si>
  <si>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</si>
  <si>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</si>
  <si>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</si>
  <si>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</si>
  <si>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</si>
  <si>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</si>
  <si>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</si>
  <si>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</si>
  <si>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</si>
  <si>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</si>
  <si>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</si>
  <si>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</si>
  <si>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</si>
  <si>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</si>
  <si>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</si>
  <si>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</si>
  <si>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</si>
  <si>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</si>
  <si>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</si>
  <si>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</si>
  <si>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</si>
  <si>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</si>
  <si>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</si>
  <si>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</si>
  <si>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</si>
  <si>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</si>
  <si>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</si>
  <si>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</si>
  <si>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</si>
  <si>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</si>
  <si>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</si>
  <si>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</si>
  <si>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</si>
  <si>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</si>
  <si>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</si>
  <si>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</si>
  <si>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</si>
  <si>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</si>
  <si>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</si>
  <si>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</si>
  <si>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</si>
  <si>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</si>
  <si>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</si>
  <si>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</si>
  <si>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</si>
  <si>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</si>
  <si>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</si>
  <si>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</si>
  <si>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</si>
  <si>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</si>
  <si>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</si>
  <si>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</si>
  <si>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</si>
  <si>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</si>
  <si>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</si>
  <si>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</si>
  <si>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</si>
  <si>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</si>
  <si>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</si>
  <si>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</si>
  <si>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</si>
  <si>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</si>
  <si>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</si>
  <si>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</si>
  <si>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</si>
  <si>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</si>
  <si>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</si>
  <si>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</si>
  <si>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</si>
  <si>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</si>
  <si>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</si>
  <si>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</si>
  <si>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</si>
  <si>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</si>
  <si>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</si>
  <si>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</si>
  <si>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</si>
  <si>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</si>
  <si>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</si>
  <si>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</si>
  <si>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</si>
  <si>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</si>
  <si>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</si>
  <si>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</si>
  <si>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</si>
  <si>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</si>
  <si>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</si>
  <si>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</si>
  <si>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</si>
  <si>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</si>
  <si>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</si>
  <si>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</si>
  <si>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</si>
  <si>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</si>
  <si>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</si>
  <si>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</si>
  <si>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</si>
  <si>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</si>
  <si>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</si>
  <si>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</si>
  <si>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</si>
  <si>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</si>
  <si>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</si>
  <si>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</si>
  <si>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</si>
  <si>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</si>
  <si>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</si>
  <si>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</si>
  <si>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</si>
  <si>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</si>
  <si>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</si>
  <si>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</si>
  <si>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</si>
  <si>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</si>
  <si>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</si>
  <si>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</si>
  <si>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</si>
  <si>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</si>
  <si>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</si>
  <si>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</si>
  <si>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</si>
  <si>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</si>
  <si>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</si>
  <si>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</si>
  <si>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</si>
  <si>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</si>
  <si>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</si>
  <si>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</si>
  <si>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</si>
  <si>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</si>
  <si>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</si>
  <si>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</si>
  <si>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</si>
  <si>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</si>
  <si>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</si>
  <si>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</si>
  <si>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</si>
  <si>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</si>
  <si>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</si>
  <si>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</si>
  <si>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</si>
  <si>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</si>
  <si>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</si>
  <si>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</si>
  <si>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</si>
  <si>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</si>
  <si>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</si>
  <si>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</si>
  <si>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</si>
  <si>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</si>
  <si>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</si>
  <si>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</si>
  <si>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</si>
  <si>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</si>
  <si>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</si>
  <si>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</si>
  <si>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</si>
  <si>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</si>
  <si>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</si>
  <si>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</si>
  <si>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</si>
  <si>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</si>
  <si>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</si>
  <si>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</si>
  <si>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</si>
  <si>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</si>
  <si>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</si>
  <si>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</si>
  <si>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</si>
  <si>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</si>
  <si>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</si>
  <si>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</si>
  <si>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</si>
  <si>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</si>
  <si>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</si>
  <si>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</si>
  <si>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</si>
  <si>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</si>
  <si>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</si>
  <si>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</si>
  <si>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</si>
  <si>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</si>
  <si>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</si>
  <si>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</si>
  <si>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</si>
  <si>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</si>
  <si>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</si>
  <si>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</si>
  <si>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</si>
  <si>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</si>
  <si>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</si>
  <si>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</si>
  <si>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</si>
  <si>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</si>
  <si>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</si>
  <si>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</si>
  <si>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</si>
  <si>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</si>
  <si>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</si>
  <si>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</si>
  <si>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</si>
  <si>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</si>
  <si>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</si>
  <si>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</si>
  <si>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</si>
  <si>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</si>
  <si>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</si>
  <si>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</si>
  <si>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</si>
  <si>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</si>
  <si>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</si>
  <si>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</si>
  <si>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</si>
  <si>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</si>
  <si>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</si>
  <si>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</si>
  <si>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</si>
  <si>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</si>
  <si>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</si>
  <si>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</si>
  <si>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</si>
  <si>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</si>
  <si>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</si>
  <si>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</si>
  <si>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</si>
  <si>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</si>
  <si>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</si>
  <si>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</si>
  <si>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</si>
  <si>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</si>
  <si>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</si>
  <si>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</si>
  <si>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</si>
  <si>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</si>
  <si>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</si>
  <si>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</si>
  <si>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</si>
  <si>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</si>
  <si>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</si>
  <si>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</si>
  <si>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</si>
  <si>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</si>
  <si>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</si>
  <si>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</si>
  <si>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</si>
  <si>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</si>
  <si>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</si>
  <si>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</si>
  <si>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</si>
  <si>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</si>
  <si>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</si>
  <si>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</si>
  <si>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</si>
  <si>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</si>
  <si>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</si>
  <si>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</si>
  <si>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</si>
  <si>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</si>
  <si>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</si>
  <si>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</si>
  <si>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</si>
  <si>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</si>
  <si>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</si>
  <si>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</si>
  <si>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</si>
  <si>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</si>
  <si>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</si>
  <si>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</si>
  <si>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</si>
  <si>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</si>
  <si>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</si>
  <si>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</si>
  <si>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</si>
  <si>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</si>
  <si>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</si>
  <si>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</si>
  <si>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</si>
  <si>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</si>
  <si>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</si>
  <si>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</si>
  <si>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</si>
  <si>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</si>
  <si>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</si>
  <si>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</si>
  <si>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</si>
  <si>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</si>
  <si>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</si>
  <si>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</si>
  <si>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</si>
  <si>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</si>
  <si>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</si>
  <si>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</si>
  <si>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</si>
  <si>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</si>
  <si>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</si>
  <si>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</si>
  <si>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</si>
  <si>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</si>
  <si>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</si>
  <si>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</si>
  <si>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</si>
  <si>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</si>
  <si>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</si>
  <si>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</si>
  <si>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</si>
  <si>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</si>
  <si>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</si>
  <si>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</si>
  <si>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</si>
  <si>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</si>
  <si>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</si>
  <si>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</si>
  <si>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</si>
  <si>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</si>
  <si>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</si>
  <si>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</si>
  <si>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</si>
  <si>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</si>
  <si>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</si>
  <si>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</si>
  <si>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</si>
  <si>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</si>
  <si>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</si>
  <si>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</si>
  <si>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</si>
  <si>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</si>
  <si>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</si>
  <si>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</si>
  <si>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</si>
  <si>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</si>
  <si>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</si>
  <si>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</si>
  <si>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</si>
  <si>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</si>
  <si>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</si>
  <si>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</si>
  <si>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</si>
  <si>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</si>
  <si>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</si>
  <si>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</si>
  <si>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</si>
  <si>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</si>
  <si>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</si>
  <si>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</si>
  <si>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</si>
  <si>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</si>
  <si>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</si>
  <si>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</si>
  <si>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</si>
  <si>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</si>
  <si>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</si>
  <si>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</si>
  <si>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</si>
  <si>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</si>
  <si>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</si>
  <si>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</si>
  <si>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</si>
  <si>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</si>
  <si>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</si>
  <si>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</si>
  <si>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</si>
  <si>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</si>
  <si>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</si>
  <si>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</si>
  <si>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</si>
  <si>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</si>
  <si>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</si>
  <si>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</si>
  <si>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</si>
  <si>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</si>
  <si>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</si>
  <si>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</si>
  <si>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</si>
  <si>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</si>
  <si>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</si>
  <si>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</si>
  <si>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</si>
  <si>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</si>
  <si>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</si>
  <si>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</si>
  <si>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</si>
  <si>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</si>
  <si>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</si>
  <si>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</si>
  <si>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</si>
  <si>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</si>
  <si>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</si>
  <si>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</si>
  <si>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</si>
  <si>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</si>
  <si>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</si>
  <si>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</si>
  <si>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</si>
  <si>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</si>
  <si>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</si>
  <si>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</si>
  <si>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</si>
  <si>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</si>
  <si>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</si>
  <si>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</si>
  <si>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</si>
  <si>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</si>
  <si>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</si>
  <si>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</si>
  <si>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</si>
  <si>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</si>
  <si>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</si>
  <si>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</si>
  <si>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</si>
  <si>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</si>
  <si>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</si>
  <si>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</si>
  <si>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</si>
  <si>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</si>
  <si>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</si>
  <si>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</si>
  <si>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</si>
  <si>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</si>
  <si>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</si>
  <si>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</si>
  <si>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</si>
  <si>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</si>
  <si>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</si>
  <si>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</si>
  <si>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</si>
  <si>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</si>
  <si>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</si>
  <si>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</si>
  <si>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</si>
  <si>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</si>
  <si>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</si>
  <si>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</si>
  <si>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</si>
  <si>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</si>
  <si>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</si>
  <si>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</si>
  <si>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</si>
  <si>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</si>
  <si>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</si>
  <si>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</si>
  <si>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</si>
  <si>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</si>
  <si>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</si>
  <si>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</si>
  <si>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</si>
  <si>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</si>
  <si>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</si>
  <si>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</si>
  <si>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</si>
  <si>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</si>
  <si>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</si>
  <si>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</si>
  <si>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</si>
  <si>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</si>
  <si>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</si>
  <si>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</si>
  <si>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</si>
  <si>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</si>
  <si>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</si>
  <si>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</si>
  <si>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</si>
  <si>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</si>
  <si>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</si>
  <si>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</si>
  <si>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</si>
  <si>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</si>
  <si>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</si>
  <si>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</si>
  <si>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</si>
  <si>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</si>
  <si>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</si>
  <si>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</si>
  <si>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</si>
  <si>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</si>
  <si>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</si>
  <si>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</si>
  <si>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</si>
  <si>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</si>
  <si>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</si>
  <si>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</si>
  <si>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</si>
  <si>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</si>
  <si>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</si>
  <si>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</si>
  <si>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</si>
  <si>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</si>
  <si>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</si>
  <si>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</si>
  <si>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</si>
  <si>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</si>
  <si>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</si>
  <si>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</si>
  <si>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</si>
  <si>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</si>
  <si>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</si>
  <si>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</si>
  <si>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</si>
  <si>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</si>
  <si>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</si>
  <si>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</si>
  <si>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</si>
  <si>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</si>
  <si>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</si>
  <si>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</si>
  <si>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</si>
  <si>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</si>
  <si>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</si>
  <si>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</si>
  <si>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</si>
  <si>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</si>
  <si>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</si>
  <si>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</si>
  <si>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</si>
  <si>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</si>
  <si>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</si>
  <si>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</si>
  <si>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</si>
  <si>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</si>
  <si>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</si>
  <si>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</si>
  <si>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</si>
  <si>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</si>
  <si>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</si>
  <si>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</si>
  <si>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</si>
  <si>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</si>
  <si>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</si>
  <si>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</si>
  <si>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</si>
  <si>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</si>
  <si>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</si>
  <si>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</si>
  <si>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</si>
  <si>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</si>
  <si>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</si>
  <si>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</si>
  <si>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</si>
  <si>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</si>
  <si>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</si>
  <si>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</si>
  <si>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</si>
  <si>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</si>
  <si>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</si>
  <si>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</si>
  <si>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</si>
  <si>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</si>
  <si>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</si>
  <si>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</si>
  <si>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</si>
  <si>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</si>
  <si>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</si>
  <si>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</si>
  <si>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</si>
  <si>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</si>
  <si>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</si>
  <si>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</si>
  <si>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</si>
  <si>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</si>
  <si>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</si>
  <si>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</si>
  <si>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</si>
  <si>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</si>
  <si>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</si>
  <si>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</si>
  <si>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</si>
  <si>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</si>
  <si>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</si>
  <si>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</si>
  <si>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</si>
  <si>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</si>
  <si>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</si>
  <si>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</si>
  <si>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</si>
  <si>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</si>
  <si>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</si>
  <si>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</si>
  <si>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</si>
  <si>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</si>
  <si>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</si>
  <si>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</si>
  <si>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</si>
  <si>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</si>
  <si>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</si>
  <si>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</si>
  <si>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</si>
  <si>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</si>
  <si>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</si>
  <si>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</si>
  <si>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</si>
  <si>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</si>
  <si>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</si>
  <si>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</si>
  <si>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</si>
  <si>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</si>
  <si>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</si>
  <si>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</si>
  <si>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</si>
  <si>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</si>
  <si>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</si>
  <si>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</si>
  <si>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</si>
  <si>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</si>
  <si>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</si>
  <si>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</si>
  <si>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</si>
  <si>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</si>
  <si>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</si>
  <si>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</si>
  <si>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</si>
  <si>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</si>
  <si>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</si>
  <si>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</si>
  <si>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</si>
  <si>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</si>
  <si>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</si>
  <si>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</si>
  <si>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</si>
  <si>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</si>
  <si>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</si>
  <si>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</si>
  <si>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</si>
  <si>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</si>
  <si>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</si>
  <si>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</si>
  <si>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</si>
  <si>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</si>
  <si>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</si>
  <si>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</si>
  <si>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</si>
  <si>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</si>
  <si>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</si>
  <si>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</si>
  <si>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</si>
  <si>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</si>
  <si>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</si>
  <si>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</si>
  <si>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</si>
  <si>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</si>
  <si>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</si>
  <si>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</si>
  <si>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</si>
  <si>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</si>
  <si>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</si>
  <si>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</si>
  <si>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</si>
  <si>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</si>
  <si>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</si>
  <si>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</si>
  <si>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</si>
  <si>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</si>
  <si>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</si>
  <si>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</si>
  <si>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</si>
  <si>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</si>
  <si>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</si>
  <si>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</si>
  <si>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</si>
  <si>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</si>
  <si>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</si>
  <si>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</si>
  <si>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</si>
  <si>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</si>
  <si>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</si>
  <si>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</si>
  <si>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</si>
  <si>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</si>
  <si>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</si>
  <si>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</si>
  <si>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</si>
  <si>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</si>
  <si>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</si>
  <si>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</si>
  <si>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</si>
  <si>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</si>
  <si>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</si>
  <si>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</si>
  <si>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</si>
  <si>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</si>
  <si>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</si>
  <si>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</si>
  <si>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</si>
  <si>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</si>
  <si>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</si>
  <si>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</si>
  <si>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</si>
  <si>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</si>
  <si>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</si>
  <si>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</si>
  <si>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</si>
  <si>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</si>
  <si>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</si>
  <si>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</si>
  <si>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</si>
  <si>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</si>
  <si>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</si>
  <si>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</si>
  <si>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</si>
  <si>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</si>
  <si>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</si>
  <si>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</si>
  <si>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</si>
  <si>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</si>
  <si>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</si>
  <si>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</si>
  <si>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</si>
  <si>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</si>
  <si>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</si>
  <si>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</si>
  <si>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</si>
  <si>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</si>
  <si>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</si>
  <si>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</si>
  <si>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</si>
  <si>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</si>
  <si>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</si>
  <si>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</si>
  <si>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</si>
  <si>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</si>
  <si>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</si>
  <si>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</si>
  <si>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</si>
  <si>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</si>
  <si>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</si>
  <si>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</si>
  <si>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</si>
  <si>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</si>
  <si>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</si>
  <si>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</si>
  <si>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</si>
  <si>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</si>
  <si>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</si>
  <si>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</si>
  <si>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</si>
  <si>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</si>
  <si>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</si>
  <si>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</si>
  <si>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</si>
  <si>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</si>
  <si>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</si>
  <si>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</si>
  <si>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</si>
  <si>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</si>
  <si>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</si>
  <si>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</si>
  <si>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</si>
  <si>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</si>
  <si>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</si>
  <si>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</si>
  <si>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</si>
  <si>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</si>
  <si>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</si>
  <si>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</si>
  <si>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</si>
  <si>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</si>
  <si>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</si>
  <si>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</si>
  <si>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</si>
  <si>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</si>
  <si>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</si>
  <si>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</si>
  <si>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</si>
  <si>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</si>
  <si>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</si>
  <si>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</si>
  <si>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</si>
  <si>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</si>
  <si>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</si>
  <si>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</si>
  <si>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</si>
  <si>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</si>
  <si>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</si>
  <si>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</si>
  <si>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</si>
  <si>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</si>
  <si>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</si>
  <si>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</si>
  <si>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</si>
  <si>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</si>
  <si>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</si>
  <si>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</si>
  <si>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</si>
  <si>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</si>
  <si>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</si>
  <si>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</si>
  <si>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</si>
  <si>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</si>
  <si>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</si>
  <si>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</si>
  <si>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</si>
  <si>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</si>
  <si>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</si>
  <si>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</si>
  <si>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</si>
  <si>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</si>
  <si>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</si>
  <si>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</si>
  <si>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</si>
  <si>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</si>
  <si>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</si>
  <si>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</si>
  <si>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</si>
  <si>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</si>
  <si>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</si>
  <si>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</si>
  <si>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</si>
  <si>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</si>
  <si>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</si>
  <si>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</si>
  <si>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</si>
  <si>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</si>
  <si>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</si>
  <si>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</si>
  <si>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</si>
  <si>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</si>
  <si>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</si>
  <si>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</si>
  <si>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</si>
  <si>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</si>
  <si>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</si>
  <si>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</si>
  <si>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</si>
  <si>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</si>
  <si>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</si>
  <si>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</si>
  <si>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</si>
  <si>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</si>
  <si>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</si>
  <si>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</si>
  <si>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</si>
  <si>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</si>
  <si>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</si>
  <si>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</si>
  <si>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</si>
  <si>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</si>
  <si>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</si>
  <si>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</si>
  <si>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</si>
  <si>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</si>
  <si>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</si>
  <si>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</si>
  <si>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</si>
  <si>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</si>
  <si>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</si>
  <si>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</si>
  <si>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</si>
  <si>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</si>
  <si>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</si>
  <si>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</si>
  <si>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</si>
  <si>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</si>
  <si>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</si>
  <si>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</si>
  <si>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</si>
  <si>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</si>
  <si>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</si>
  <si>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</si>
  <si>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</si>
  <si>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</si>
  <si>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</si>
  <si>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</si>
  <si>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</si>
  <si>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</si>
  <si>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</si>
  <si>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</si>
  <si>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</si>
  <si>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</si>
  <si>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</si>
  <si>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</si>
  <si>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</si>
  <si>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</si>
  <si>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</si>
  <si>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</si>
  <si>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</si>
  <si>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</si>
  <si>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</si>
  <si>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</si>
  <si>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</si>
  <si>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</si>
  <si>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</si>
  <si>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</si>
  <si>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</si>
  <si>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</si>
  <si>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</si>
  <si>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</si>
  <si>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</si>
  <si>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</si>
  <si>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</si>
  <si>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</si>
  <si>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</si>
  <si>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</si>
  <si>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</si>
  <si>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</si>
  <si>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</si>
  <si>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</si>
  <si>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</si>
  <si>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</si>
  <si>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</si>
  <si>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</si>
  <si>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</si>
  <si>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</si>
  <si>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</si>
  <si>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</si>
  <si>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</si>
  <si>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</si>
  <si>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</si>
  <si>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</si>
  <si>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</si>
  <si>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</si>
  <si>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</si>
  <si>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</si>
  <si>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</si>
  <si>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</si>
  <si>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</si>
  <si>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</si>
  <si>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</si>
  <si>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</si>
  <si>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</si>
  <si>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</si>
  <si>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</si>
  <si>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</si>
  <si>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</si>
  <si>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</si>
  <si>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</si>
  <si>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</si>
  <si>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</si>
  <si>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</si>
  <si>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</si>
  <si>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</si>
  <si>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</si>
  <si>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</si>
  <si>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</si>
  <si>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</si>
  <si>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</si>
  <si>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</si>
  <si>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</si>
  <si>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</si>
  <si>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</si>
  <si>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</si>
  <si>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</si>
  <si>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</si>
  <si>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</si>
  <si>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</si>
  <si>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</si>
  <si>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</si>
  <si>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</si>
  <si>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</si>
  <si>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</si>
  <si>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</si>
  <si>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</si>
  <si>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</si>
  <si>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</si>
  <si>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</si>
  <si>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</si>
  <si>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</si>
  <si>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</si>
  <si>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</si>
  <si>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</si>
  <si>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</si>
  <si>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</si>
  <si>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</si>
  <si>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</si>
  <si>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</si>
  <si>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</si>
  <si>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</si>
  <si>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</si>
  <si>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</si>
  <si>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</si>
  <si>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</si>
  <si>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</si>
  <si>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</si>
  <si>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</si>
  <si>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</si>
  <si>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</si>
  <si>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</si>
  <si>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</si>
  <si>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</si>
  <si>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</si>
  <si>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</si>
  <si>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</si>
  <si>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</si>
  <si>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</si>
  <si>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</si>
  <si>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</si>
  <si>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</si>
  <si>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</si>
  <si>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</si>
  <si>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</si>
  <si>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</si>
  <si>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</si>
  <si>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</si>
  <si>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</si>
  <si>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</si>
  <si>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</si>
  <si>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</si>
  <si>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</si>
  <si>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</si>
  <si>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</si>
  <si>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</si>
  <si>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</si>
  <si>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</si>
  <si>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</si>
  <si>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</si>
  <si>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</si>
  <si>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</si>
  <si>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</si>
  <si>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</si>
  <si>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</si>
  <si>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</si>
  <si>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</si>
  <si>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</si>
  <si>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</si>
  <si>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</si>
  <si>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</si>
  <si>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</si>
  <si>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</si>
  <si>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</si>
  <si>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</si>
  <si>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</si>
  <si>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</si>
  <si>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</si>
  <si>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</si>
  <si>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</si>
  <si>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</si>
  <si>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</si>
  <si>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</si>
  <si>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</si>
  <si>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</si>
  <si>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</si>
  <si>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</si>
  <si>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</si>
  <si>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</si>
  <si>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</si>
  <si>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</si>
  <si>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</si>
  <si>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</si>
  <si>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</si>
  <si>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</si>
  <si>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</si>
  <si>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</si>
  <si>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</si>
  <si>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</si>
  <si>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</si>
  <si>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</si>
  <si>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</si>
  <si>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</si>
  <si>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</si>
  <si>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</si>
  <si>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</si>
  <si>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</si>
  <si>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</si>
  <si>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</si>
  <si>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</si>
  <si>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</si>
  <si>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</si>
  <si>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</si>
  <si>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</si>
  <si>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</si>
  <si>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</si>
  <si>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</si>
  <si>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</si>
  <si>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</si>
  <si>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</si>
  <si>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</si>
  <si>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</si>
  <si>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</si>
  <si>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</si>
  <si>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</si>
  <si>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</si>
  <si>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</si>
  <si>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</si>
  <si>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</si>
  <si>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</si>
  <si>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</si>
  <si>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</si>
  <si>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</si>
  <si>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</si>
  <si>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</si>
  <si>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</si>
  <si>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</si>
  <si>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</si>
  <si>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</si>
  <si>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</si>
  <si>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</si>
  <si>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</si>
  <si>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</si>
  <si>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</si>
  <si>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</si>
  <si>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</si>
  <si>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</si>
  <si>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</si>
  <si>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</si>
  <si>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</si>
  <si>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</si>
  <si>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</si>
  <si>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</si>
  <si>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</si>
  <si>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</si>
  <si>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</si>
  <si>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</si>
  <si>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</si>
  <si>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</si>
  <si>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</si>
  <si>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</si>
  <si>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</si>
  <si>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</si>
  <si>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</si>
  <si>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</si>
  <si>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</si>
  <si>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</si>
  <si>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</si>
  <si>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</si>
  <si>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</si>
  <si>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</si>
  <si>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</si>
  <si>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</si>
  <si>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</si>
  <si>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</si>
  <si>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</si>
  <si>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</si>
  <si>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</si>
  <si>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</si>
  <si>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</si>
  <si>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</si>
  <si>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</si>
  <si>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</si>
  <si>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</si>
  <si>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</si>
  <si>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</si>
  <si>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</si>
  <si>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</si>
  <si>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</si>
  <si>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</si>
  <si>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</si>
  <si>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</si>
  <si>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</si>
  <si>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</si>
  <si>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</si>
  <si>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</si>
  <si>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</si>
  <si>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</si>
  <si>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</si>
  <si>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</si>
  <si>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</si>
  <si>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</si>
  <si>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</si>
  <si>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</si>
  <si>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</si>
  <si>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</si>
  <si>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</si>
  <si>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</si>
  <si>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</si>
  <si>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</si>
  <si>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</si>
  <si>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</si>
  <si>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</si>
  <si>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</si>
  <si>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</si>
  <si>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</si>
  <si>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</si>
  <si>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</si>
  <si>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</si>
  <si>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</si>
  <si>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</si>
  <si>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</si>
  <si>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</si>
  <si>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</si>
  <si>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</si>
  <si>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</si>
  <si>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</si>
  <si>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</si>
  <si>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</si>
  <si>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</si>
  <si>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</si>
  <si>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</si>
  <si>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</si>
  <si>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</si>
  <si>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</si>
  <si>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</si>
  <si>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</si>
  <si>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</si>
  <si>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</si>
  <si>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</si>
  <si>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</si>
  <si>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</si>
  <si>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</si>
  <si>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</si>
  <si>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</si>
  <si>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</si>
  <si>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</si>
  <si>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</si>
  <si>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</si>
  <si>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</si>
  <si>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</si>
  <si>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</si>
  <si>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</si>
  <si>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</si>
  <si>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</si>
  <si>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</si>
  <si>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</si>
  <si>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</si>
  <si>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</si>
  <si>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</si>
  <si>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</si>
  <si>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</si>
  <si>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</si>
  <si>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</si>
  <si>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</si>
  <si>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</si>
  <si>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</si>
  <si>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</si>
  <si>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</si>
  <si>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</si>
  <si>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</si>
  <si>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</si>
  <si>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</si>
  <si>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</si>
  <si>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</si>
  <si>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</si>
  <si>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</si>
  <si>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</si>
  <si>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</si>
  <si>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</si>
  <si>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</si>
  <si>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</si>
  <si>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</si>
  <si>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</si>
  <si>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</si>
  <si>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</si>
  <si>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</si>
  <si>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</si>
  <si>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</si>
  <si>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</si>
  <si>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</si>
  <si>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</si>
  <si>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</si>
  <si>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</si>
  <si>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</si>
  <si>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</si>
  <si>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</si>
  <si>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</si>
  <si>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</si>
  <si>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</si>
  <si>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</si>
  <si>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</si>
  <si>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</si>
  <si>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</si>
  <si>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</si>
  <si>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</si>
  <si>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</si>
  <si>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</si>
  <si>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</si>
  <si>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</si>
  <si>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</si>
  <si>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</si>
  <si>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</si>
  <si>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</si>
  <si>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</si>
  <si>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</si>
  <si>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</si>
  <si>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</si>
  <si>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</si>
  <si>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</si>
  <si>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</si>
  <si>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</si>
  <si>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</si>
  <si>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</si>
  <si>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</si>
  <si>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</si>
  <si>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</si>
  <si>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</si>
  <si>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</si>
  <si>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</si>
  <si>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</si>
  <si>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</si>
  <si>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</si>
  <si>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</si>
  <si>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</si>
  <si>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</si>
  <si>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</si>
  <si>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</si>
  <si>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</si>
  <si>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</si>
  <si>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</si>
  <si>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</si>
  <si>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</si>
  <si>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</si>
  <si>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</si>
  <si>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</si>
  <si>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</si>
  <si>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</si>
  <si>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</si>
  <si>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</si>
  <si>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</si>
  <si>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</si>
  <si>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</si>
  <si>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</si>
  <si>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</si>
  <si>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</si>
  <si>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</si>
  <si>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</si>
  <si>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</si>
  <si>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</si>
  <si>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</si>
  <si>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</si>
  <si>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</si>
  <si>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</si>
  <si>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</si>
  <si>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</si>
  <si>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</si>
  <si>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</si>
  <si>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</si>
  <si>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</si>
  <si>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</si>
  <si>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</si>
  <si>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</si>
  <si>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</si>
  <si>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</si>
  <si>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</si>
  <si>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</si>
  <si>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</si>
  <si>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</si>
  <si>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</si>
  <si>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</si>
  <si>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</si>
  <si>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</si>
  <si>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</si>
  <si>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</si>
  <si>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</si>
  <si>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</si>
  <si>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</si>
  <si>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</si>
  <si>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</si>
  <si>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</si>
  <si>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</si>
  <si>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</si>
  <si>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</si>
  <si>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</si>
  <si>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</si>
  <si>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</si>
  <si>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</si>
  <si>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</si>
  <si>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</si>
  <si>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</si>
  <si>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</si>
  <si>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</si>
  <si>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</si>
  <si>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</si>
  <si>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</si>
  <si>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</si>
  <si>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</si>
  <si>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</si>
  <si>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</si>
  <si>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</si>
  <si>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</si>
  <si>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</si>
  <si>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</si>
  <si>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</si>
  <si>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</si>
  <si>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</si>
  <si>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</si>
  <si>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</si>
  <si>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</si>
  <si>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</si>
  <si>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</si>
  <si>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</si>
  <si>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</si>
  <si>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</si>
  <si>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</si>
  <si>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</si>
  <si>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</si>
  <si>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</si>
  <si>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</si>
  <si>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</si>
  <si>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</si>
  <si>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</si>
  <si>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</si>
  <si>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</si>
  <si>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</si>
  <si>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</si>
  <si>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</si>
  <si>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</si>
  <si>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</si>
  <si>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</si>
  <si>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</si>
  <si>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</si>
  <si>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</si>
  <si>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</si>
  <si>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</si>
  <si>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</si>
  <si>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</si>
  <si>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</si>
  <si>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</si>
  <si>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</si>
  <si>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</si>
  <si>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</si>
  <si>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</si>
  <si>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</si>
  <si>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</si>
  <si>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</si>
  <si>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</si>
  <si>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</si>
  <si>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</si>
  <si>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</si>
  <si>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</si>
  <si>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</si>
  <si>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</si>
  <si>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</si>
  <si>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</si>
  <si>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</si>
  <si>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</si>
  <si>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</si>
  <si>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</si>
  <si>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</si>
  <si>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</si>
  <si>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</si>
  <si>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</si>
  <si>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</si>
  <si>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</si>
  <si>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</si>
  <si>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</si>
  <si>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</si>
  <si>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</si>
  <si>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</si>
  <si>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</si>
  <si>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</si>
  <si>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</si>
  <si>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</si>
  <si>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</si>
  <si>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</si>
  <si>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</si>
  <si>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</si>
  <si>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</si>
  <si>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</si>
  <si>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</si>
  <si>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</si>
  <si>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</si>
  <si>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</si>
  <si>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</si>
  <si>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</si>
  <si>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</si>
  <si>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</si>
  <si>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</si>
  <si>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</si>
  <si>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</si>
  <si>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</si>
  <si>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</si>
  <si>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</si>
  <si>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</si>
  <si>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</si>
  <si>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</si>
  <si>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</si>
  <si>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</si>
  <si>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</si>
  <si>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</si>
  <si>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</si>
  <si>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</si>
  <si>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</si>
  <si>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</si>
  <si>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</si>
  <si>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</si>
  <si>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</si>
  <si>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</si>
  <si>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</si>
  <si>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</si>
  <si>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</si>
  <si>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</si>
  <si>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</si>
  <si>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</si>
  <si>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</si>
  <si>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</si>
  <si>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</si>
  <si>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</si>
  <si>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</si>
  <si>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</si>
  <si>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</si>
  <si>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</si>
  <si>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</si>
  <si>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</si>
  <si>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</si>
  <si>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</si>
  <si>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</si>
  <si>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</si>
  <si>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</si>
  <si>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</si>
  <si>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</si>
  <si>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</si>
  <si>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</si>
  <si>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</si>
  <si>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</si>
  <si>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</si>
  <si>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</si>
  <si>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</si>
  <si>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</si>
  <si>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</si>
  <si>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</si>
  <si>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</si>
  <si>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</si>
  <si>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</si>
  <si>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</si>
  <si>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</si>
  <si>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</si>
  <si>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</si>
  <si>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</si>
  <si>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</si>
  <si>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</si>
  <si>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</si>
  <si>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</si>
  <si>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</si>
  <si>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</si>
  <si>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</si>
  <si>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</si>
  <si>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</si>
  <si>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</si>
  <si>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</si>
  <si>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</si>
  <si>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</si>
  <si>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</si>
  <si>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</si>
  <si>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</si>
  <si>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</si>
  <si>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</si>
  <si>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</si>
  <si>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</si>
  <si>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</si>
  <si>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</si>
  <si>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</si>
  <si>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</si>
  <si>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</si>
  <si>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</si>
  <si>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</si>
  <si>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</si>
  <si>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</si>
  <si>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</si>
  <si>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</si>
  <si>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</si>
  <si>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</si>
  <si>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</si>
  <si>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</si>
  <si>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</si>
  <si>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</si>
  <si>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</si>
  <si>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</si>
  <si>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</si>
  <si>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</si>
  <si>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</si>
  <si>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</si>
  <si>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</si>
  <si>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</si>
  <si>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</si>
  <si>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</si>
  <si>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</si>
  <si>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</si>
  <si>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</si>
  <si>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</si>
  <si>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</si>
  <si>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</si>
  <si>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</si>
  <si>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</si>
  <si>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</si>
  <si>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</si>
  <si>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</si>
  <si>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</si>
  <si>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</si>
  <si>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</si>
  <si>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</si>
  <si>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</si>
  <si>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</si>
  <si>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</si>
  <si>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</si>
  <si>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</si>
  <si>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</si>
  <si>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</si>
  <si>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</si>
  <si>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</si>
  <si>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</si>
  <si>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</si>
  <si>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</si>
  <si>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</si>
  <si>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</si>
  <si>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</si>
  <si>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</si>
  <si>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</si>
  <si>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</si>
  <si>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</si>
  <si>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</si>
  <si>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</si>
  <si>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</si>
  <si>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</si>
  <si>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</si>
  <si>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</si>
  <si>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</si>
  <si>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</si>
  <si>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</si>
  <si>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</si>
  <si>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</si>
  <si>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</si>
  <si>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</si>
  <si>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</si>
  <si>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</si>
  <si>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</si>
  <si>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</si>
  <si>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</si>
  <si>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</si>
  <si>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</si>
  <si>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</si>
  <si>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</si>
  <si>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</si>
  <si>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</si>
  <si>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</si>
  <si>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</si>
  <si>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</si>
  <si>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</si>
  <si>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</si>
  <si>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</si>
  <si>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</si>
  <si>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</si>
  <si>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</si>
  <si>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</si>
  <si>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</si>
  <si>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</si>
  <si>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</si>
  <si>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</si>
  <si>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</si>
  <si>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</si>
  <si>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</si>
  <si>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</si>
  <si>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</si>
  <si>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</si>
  <si>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</si>
  <si>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</si>
  <si>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</si>
  <si>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</si>
  <si>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</si>
  <si>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</si>
  <si>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</si>
  <si>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</si>
  <si>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</si>
  <si>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</si>
  <si>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</si>
  <si>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</si>
  <si>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</si>
  <si>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</si>
  <si>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</si>
  <si>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</si>
  <si>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</si>
  <si>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</si>
  <si>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</si>
  <si>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</si>
  <si>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</si>
  <si>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</si>
  <si>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</si>
  <si>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</si>
  <si>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</si>
  <si>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</si>
  <si>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</si>
  <si>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</si>
  <si>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</si>
  <si>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</si>
  <si>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</si>
  <si>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</si>
  <si>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</si>
  <si>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</si>
  <si>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</si>
  <si>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</si>
  <si>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</si>
  <si>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</si>
  <si>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</si>
  <si>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</si>
  <si>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</si>
  <si>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</si>
  <si>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</si>
  <si>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</si>
  <si>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</si>
  <si>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</si>
  <si>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</si>
  <si>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</si>
  <si>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</si>
  <si>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</si>
  <si>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</si>
  <si>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</si>
  <si>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</si>
  <si>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</si>
  <si>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</si>
  <si>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</si>
  <si>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</si>
  <si>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</si>
  <si>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</si>
  <si>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</si>
  <si>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</si>
  <si>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</si>
  <si>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</si>
  <si>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</si>
  <si>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</si>
  <si>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</si>
  <si>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</si>
  <si>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</si>
  <si>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</si>
  <si>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</si>
  <si>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</si>
  <si>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</si>
  <si>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</si>
  <si>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</si>
  <si>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</si>
  <si>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</si>
  <si>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</si>
  <si>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</si>
  <si>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</si>
  <si>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</si>
  <si>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</si>
  <si>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</si>
  <si>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</si>
  <si>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</si>
  <si>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</si>
  <si>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</si>
  <si>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</si>
  <si>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</si>
  <si>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</si>
  <si>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</si>
  <si>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</si>
  <si>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</si>
  <si>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</si>
  <si>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</si>
  <si>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</si>
  <si>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</si>
  <si>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</si>
  <si>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</si>
  <si>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</si>
  <si>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</si>
  <si>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</si>
  <si>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</si>
  <si>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</si>
  <si>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</si>
  <si>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</si>
  <si>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</si>
  <si>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</si>
  <si>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</si>
  <si>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</si>
  <si>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</si>
  <si>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</si>
  <si>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</si>
  <si>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</si>
  <si>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</si>
  <si>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</si>
  <si>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</si>
  <si>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</si>
  <si>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</si>
  <si>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</si>
  <si>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</si>
  <si>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</si>
  <si>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</si>
  <si>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</si>
  <si>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</si>
  <si>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</si>
  <si>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</si>
  <si>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</si>
  <si>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</si>
  <si>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</si>
  <si>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</si>
  <si>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</si>
  <si>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</si>
  <si>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</si>
  <si>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</si>
  <si>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</si>
  <si>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</si>
  <si>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</si>
  <si>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</si>
  <si>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</si>
  <si>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</si>
  <si>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</si>
  <si>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</si>
  <si>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</si>
  <si>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</si>
  <si>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</si>
  <si>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</si>
  <si>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</si>
  <si>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</si>
  <si>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</si>
  <si>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</si>
  <si>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</si>
  <si>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</si>
  <si>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</si>
  <si>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</si>
  <si>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</si>
  <si>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</si>
  <si>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</si>
  <si>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</si>
  <si>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</si>
  <si>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</si>
  <si>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</si>
  <si>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</si>
  <si>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</si>
  <si>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</si>
  <si>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</si>
  <si>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</si>
  <si>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</si>
  <si>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</si>
  <si>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</si>
  <si>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</si>
  <si>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</si>
  <si>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</si>
  <si>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</si>
  <si>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</si>
  <si>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</si>
  <si>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</si>
  <si>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</si>
  <si>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</si>
  <si>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</si>
  <si>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</si>
  <si>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</si>
  <si>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</si>
  <si>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</si>
  <si>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</si>
  <si>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</si>
  <si>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</si>
  <si>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</si>
  <si>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</si>
  <si>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</si>
  <si>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</si>
  <si>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</si>
  <si>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</si>
  <si>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</si>
  <si>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</si>
  <si>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</si>
  <si>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</si>
  <si>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</si>
  <si>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</si>
  <si>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</si>
  <si>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</si>
  <si>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</si>
  <si>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</si>
  <si>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</si>
  <si>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</si>
  <si>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</si>
  <si>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</si>
  <si>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</si>
  <si>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</si>
  <si>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</si>
  <si>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</si>
  <si>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</si>
  <si>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</si>
  <si>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</si>
  <si>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</si>
  <si>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</si>
  <si>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</si>
  <si>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</si>
  <si>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</si>
  <si>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</si>
  <si>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</si>
  <si>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</si>
  <si>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</si>
  <si>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</si>
  <si>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</si>
  <si>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</si>
  <si>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</si>
  <si>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</si>
  <si>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</si>
  <si>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</si>
  <si>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</si>
  <si>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</si>
  <si>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</si>
  <si>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</si>
  <si>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</si>
  <si>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</si>
  <si>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</si>
  <si>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</si>
  <si>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</si>
  <si>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</si>
  <si>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</si>
  <si>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</si>
  <si>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</si>
  <si>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</si>
  <si>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</si>
  <si>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</si>
  <si>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</si>
  <si>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</si>
  <si>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</si>
  <si>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</si>
  <si>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</si>
  <si>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</si>
  <si>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</si>
  <si>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</si>
  <si>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</si>
  <si>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</si>
  <si>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</si>
  <si>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</si>
  <si>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</si>
  <si>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</si>
  <si>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</si>
  <si>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</si>
  <si>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</si>
  <si>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</si>
  <si>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</si>
  <si>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</si>
  <si>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</si>
  <si>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</si>
  <si>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</si>
  <si>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</si>
  <si>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</si>
  <si>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</si>
  <si>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</si>
  <si>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</si>
  <si>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</si>
  <si>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</si>
  <si>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</si>
  <si>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</si>
  <si>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</si>
  <si>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</si>
  <si>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</si>
  <si>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</si>
  <si>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</si>
  <si>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</si>
  <si>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</si>
  <si>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</si>
  <si>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</si>
  <si>
    <t>PCM-20251130-00000360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</si>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</sst>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2" dataDxfId="171" headerRowBorderDxfId="169" tableBorderDxfId="170" totalsRowBorderDxfId="168">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55" dataDxfId="154" headerRowBorderDxfId="152" tableBorderDxfId="153" totalsRowBorderDxfId="151">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328.40746145832964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0.28104942128993571</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45991.355887384256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45991.355887384256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45991.355887384256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45991.355887384256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45991.355887384256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45991.355887384256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45991.355887384256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45991.355887384256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45991.355887384256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45991.355887384256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45991.355887384256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45991.355887384256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45991.355887384256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45991.355887384256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45991.355887384256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45991.355887384256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45991.355887384256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45991.355887384256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45991.355887384256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45991.355887384256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45991.355887384256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45991.355887384256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45991.355887384256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45991.355887384256</v>
      </c>
      <c r="H27" s="129"/>
      <c r="I27" s="131" t="str">
        <f>IFERROR(VLOOKUP(D27,DB!A:F,6,0),"")</f>
        <v/>
      </c>
      <c r="J27" s="131" t="str">
        <f>IFERROR(VLOOKUP(D27,DB!A:G,7,0),"")</f>
        <v/>
      </c>
      <c r="K27" s="127"/>
      <c r="L27" s="126" t="str">
        <f>IFERROR(VLOOKUP(D27,DB!A:I,9,0),"")</f>
        <v/>
      </c>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166.3560494212943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6.968468402774306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45991.355887384256</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45991.355887384256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45991.355887384256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45991.355887384256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45991.355887384256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45991.355887384256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45991.355887384256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45991.355887384256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45991.355887384256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45991.355887384256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45991.355887384256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45991.355887384256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45991.355887384256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45991.355887384256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45991.355887384256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45991.355887384256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45991.355887384256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45991.355887384256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45991.355887384256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45991.355887384256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45991.355887384256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45991.355887384256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45991.355887384256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45991.355887384256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45991.355887384256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45991.355887384256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45991.355887384256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45991.355887384256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45991.355887384256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45991.355887384256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45991.355887384256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45991.355887384256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45991.355887384256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45991.355887384256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45991.355887384256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45991.355887384256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45991.355887384256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45991.355887384256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45991.355887384256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45991.355887384256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45991.355887384256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45991.355887384256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45991.355887384256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45991.355887384256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45991.355887384256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45991.355887384256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45991.355887384256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45991.355887384256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45991.355887384256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45991.355887384256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45991.355887384256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45991.355887384256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45991.355887384256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45991.355887384256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45991.355887384256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45991.355887384256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45991.355887384256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45991.355887384256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45991.355887384256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45991.355887384256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45991.355887384256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45991.355887384256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45991.355887384256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45991.355887384256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45991.355887384256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45991.355887384256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45991.355887384256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45991.355887384256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45991.355887384256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45991.355887384256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6"/>
      <c r="E2" s="18"/>
      <c r="F2" s="159"/>
      <c r="G2" s="158">
        <f ca="1">IFERROR(NOW()-F2,"-")</f>
        <v>45991.355887384256</v>
      </c>
      <c r="H2" s="157"/>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ref="G3:G32" ca="1" si="0">IFERROR(NOW()-F3,"-")</f>
        <v>45991.355887384256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45991.355887384256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45991.355887384256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45991.355887384256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45991.355887384256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45991.355887384256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45991.355887384256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45991.355887384256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45991.355887384256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45991.355887384256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45991.355887384256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45991.355887384256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45991.355887384256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45991.355887384256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45991.355887384256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45991.355887384256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45991.355887384256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45991.355887384256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45991.355887384256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45991.355887384256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45991.355887384256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45991.355887384256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45991.355887384256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45991.355887384256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45991.355887384256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45991.355887384256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45991.355887384256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45991.355887384256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45991.355887384256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45991.355887384256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45991.355887384256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45991.355887384256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45991.355887384256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45991.355887384256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45991.355887384256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45991.355887384256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45991.355887384256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45991.355887384256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45991.355887384256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45991.355887384256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45991.355887384256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45991.355887384256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45991.355887384256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45991.355887384256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45991.355887384256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45991.355887384256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45991.355887384256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45991.355887384256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45991.355887384256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45991.355887384256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45991.355887384256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45991.355887384256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45991.355887384256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45991.355887384256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45991.355887384256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45991.355887384256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45991.355887384256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45991.355887384256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45991.355887384256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45991.355887384256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45991.355887384256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45991.355887384256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45991.355887384256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45991.355887384256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45991.355887384256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45991.355887384256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45991.355887384256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45991.355887384256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45991.355887384256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45991.355887384256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45991.355887384256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45991.355887384256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45991.355887384256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45991.355887384256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45991.355887384256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45991.355887384256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45991.355887384256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45991.355887384256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45991.355887384256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45991.355887384256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45991.355887384256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45991.355887384256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45991.355887384256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45991.355887384256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45991.355887384256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45991.355887384256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45991.355887384256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45991.355887384256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45991.355887384256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45991.355887384256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45991.355887384256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45991.355887384256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45991.355887384256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45991.355887384256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45991.355887384256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45991.355887384256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45991.355887384256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45991.355887384256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45991.355887384256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45991.355887384256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45991.355887384256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45991.355887384256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45991.355887384256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45991.355887384256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45991.355887384256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45991.355887384256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45991.355887384256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45991.355887384256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45991.355887384256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45991.355887384256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45991.355887384256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45991.355887384256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45991.355887384256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45991.355887384256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45991.355887384256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45991.355887384256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45991.355887384256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45991.355887384256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45991.355887384256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45991.355887384256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45991.355887384256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45991.355887384256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45991.355887384256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45991.355887384256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45991.355887384256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45991.355887384256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45991.355887384256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45991.355887384256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45991.355887384256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45991.355887384256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45991.355887384256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45991.355887384256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45991.355887384256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45991.355887384256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45991.355887384256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45991.355887384256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45991.355887384256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45991.355887384256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45991.355887384256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45991.355887384256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45991.355887384256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45991.355887384256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45991.355887384256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45991.355887384256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45991.355887384256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45991.355887384256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45991.355887384256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45991.355887384256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45991.355887384256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45991.355887384256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45991.355887384256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45991.355887384256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45991.355887384256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45991.355887384256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45991.355887384256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45991.355887384256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45991.355887384256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45991.355887384256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45991.355887384256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45991.355887384256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45991.355887384256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45991.355887384256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45991.355887384256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45991.355887384256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45991.355887384256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45991.355887384256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45991.355887384256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45991.355887384256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45991.355887384256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45991.355887384256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45991.355887384256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45991.355887384256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45991.355887384256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45991.355887384256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45991.355887384256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45991.355887384256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45991.355887384256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45991.355887384256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45991.355887384256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45991.355887384256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45991.355887384256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45991.355887384256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45991.355887384256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45991.355887384256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45991.355887384256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45991.355887384256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45991.355887384256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45991.355887384256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45991.355887384256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45991.355887384256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45991.355887384256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45991.355887384256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45991.355887384256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45991.355887384256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45991.355887384256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45991.355887384256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45991.355887384256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45991.355887384256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45991.355887384256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45991.355887384256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45991.355887384256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45991.355887384256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45991.355887384256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45991.355887384256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45991.355887384256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45991.355887384256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45991.355887384256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45991.355887384256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45991.355887384256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45991.355887384256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45991.355887384256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45991.355887384256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45991.355887384256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45991.355887384256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45991.355887384256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45991.355887384256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45991.355887384256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45991.355887384256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45991.355887384256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45991.355887384256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45991.355887384256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45991.355887384256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45991.355887384256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45991.355887384256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45991.355887384256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45991.355887384256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45991.355887384256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45991.355887384256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45991.355887384256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45991.355887384256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45991.355887384256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45991.355887384256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45991.355887384256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45991.355887384256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45991.355887384256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45991.355887384256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45991.355887384256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45991.355887384256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45991.355887384256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45991.355887384256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45991.355887384256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45991.355887384256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45991.355887384256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45991.355887384256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45991.355887384256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45991.355887384256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45991.355887384256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45991.355887384256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45991.355887384256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45991.355887384256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45991.355887384256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45991.355887384256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45991.355887384256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45991.355887384256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45991.355887384256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45991.355887384256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45991.355887384256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45991.355887384256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45991.355887384256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45991.355887384256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45991.355887384256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45991.355887384256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45991.355887384256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45991.355887384256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45991.355887384256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45991.355887384256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45991.355887384256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45991.355887384256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45991.355887384256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45991.355887384256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45991.355887384256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45991.355887384256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45991.355887384256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45991.355887384256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45991.355887384256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45991.355887384256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45991.355887384256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45991.355887384256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45991.355887384256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45991.355887384256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45991.355887384256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45991.355887384256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45991.355887384256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45991.355887384256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45991.355887384256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45991.355887384256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45991.355887384256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45991.355887384256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45991.355887384256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45991.355887384256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45991.355887384256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45991.355887384256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45991.355887384256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45991.355887384256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45991.355887384256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45991.355887384256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45991.355887384256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45991.355887384256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45991.355887384256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45991.355887384256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45991.355887384256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45991.355887384256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45991.355887384256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45991.355887384256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45991.355887384256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45991.355887384256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45991.355887384256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45991.355887384256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45991.355887384256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45991.355887384256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45991.355887384256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45991.355887384256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45991.355887384256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45991.355887384256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45991.355887384256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45991.355887384256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45991.355887384256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45991.355887384256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45991.355887384256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45991.355887384256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45991.355887384256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45991.355887384256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45991.355887384256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45991.355887384256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45991.355887384256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45991.355887384256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45991.355887384256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45991.355887384256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45991.355887384256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45991.355887384256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45991.355887384256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45991.355887384256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45991.355887384256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45991.355887384256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45991.355887384256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45991.355887384256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45991.355887384256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45991.355887384256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45991.355887384256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45991.355887384256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45991.355887384256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45991.355887384256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45991.355887384256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45991.355887384256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45991.355887384256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45991.355887384256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45991.355887384256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45991.355887384256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45991.355887384256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45991.355887384256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45991.355887384256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45991.355887384256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45991.355887384256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45991.355887384256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45991.355887384256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45991.355887384256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45991.355887384256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45991.355887384256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45991.355887384256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45991.355887384256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45991.355887384256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45991.355887384256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45991.355887384256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45991.355887384256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45991.355887384256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45991.355887384256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45991.355887384256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45991.355887384256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45991.355887384256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45991.355887384256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45991.355887384256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45991.355887384256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45991.355887384256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45991.355887384256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45991.355887384256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45991.355887384256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45991.355887384256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45991.355887384256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45991.355887384256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45991.355887384256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45991.355887384256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45991.355887384256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45991.355887384256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45991.355887384256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45991.355887384256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45991.355887384256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45991.355887384256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45991.355887384256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45991.355887384256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45991.355887384256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45991.355887384256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45991.355887384256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45991.355887384256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45991.355887384256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45991.355887384256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45991.355887384256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45991.355887384256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45991.355887384256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45991.355887384256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45991.355887384256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45991.355887384256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45991.355887384256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45991.355887384256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45991.355887384256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45991.355887384256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45991.355887384256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45991.355887384256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45991.355887384256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45991.355887384256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45991.355887384256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45991.355887384256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45991.355887384256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45991.355887384256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45991.355887384256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45991.355887384256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45991.355887384256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45991.355887384256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45991.355887384256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45991.355887384256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45991.355887384256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45991.355887384256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45991.355887384256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45991.355887384256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45991.355887384256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45991.355887384256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45991.355887384256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45991.355887384256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45991.355887384256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45991.355887384256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45991.355887384256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45991.355887384256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45991.355887384256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45991.355887384256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45991.355887384256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45991.355887384256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45991.355887384256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45991.355887384256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45991.355887384256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45991.355887384256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45991.355887384256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45991.355887384256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45991.355887384256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45991.355887384256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45991.355887384256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45991.355887384256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45991.355887384256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45991.355887384256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45991.355887384256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45991.355887384256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45991.355887384256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45991.355887384256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45991.355887384256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45991.355887384256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45991.355887384256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45991.355887384256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45991.355887384256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45991.355887384256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45991.355887384256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45991.355887384256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45991.355887384256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45991.355887384256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45991.355887384256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45991.355887384256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45991.355887384256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45991.355887384256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45991.355887384256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45991.355887384256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45991.355887384256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45991.355887384256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45991.355887384256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45991.355887384256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45991.355887384256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45991.355887384256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45991.355887384256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45991.355887384256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45991.355887384256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45991.355887384256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45991.355887384256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45991.355887384256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45991.355887384256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45991.355887384256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45991.355887384256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45991.355887384256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45991.355887384256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45991.355887384256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45991.355887384256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45991.355887384256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45991.355887384256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45991.355887384256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45991.355887384256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45991.355887384256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45991.355887384256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45991.355887384256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45991.355887384256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45991.355887384256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45991.355887384256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45991.355887384256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45991.355887384256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45991.355887384256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45991.355887384256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45991.355887384256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45991.355887384256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45991.355887384256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45991.355887384256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45991.355887384256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45991.355887384256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45991.355887384256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45991.355887384256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45991.355887384256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45991.355887384256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45991.355887384256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45991.355887384256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45991.355887384256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45991.355887384256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45991.355887384256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45991.355887384256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45991.355887384256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45991.355887384256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45991.355887384256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45991.355887384256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45991.355887384256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45991.355887384256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45991.355887384256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45991.355887384256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45991.355887384256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45991.355887384256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45991.355887384256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45991.355887384256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45991.355887384256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45991.355887384256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45991.355887384256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45991.355887384256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45991.355887384256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45991.355887384256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45991.355887384256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45991.355887384256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45991.355887384256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45991.355887384256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45991.355887384256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45991.355887384256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45991.355887384256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45991.355887384256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45991.355887384256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45991.355887384256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45991.355887384256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45991.355887384256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45991.355887384256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45991.355887384256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45991.355887384256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45991.355887384256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45991.355887384256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45991.355887384256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45991.355887384256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45991.355887384256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45991.355887384256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45991.355887384256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45991.355887384256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45991.355887384256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45991.355887384256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45991.355887384256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45991.355887384256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45991.355887384256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45991.355887384256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45991.355887384256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45991.355887384256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45991.355887384256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45991.355887384256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45991.355887384256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45991.355887384256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45991.355887384256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45991.355887384256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45991.355887384256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45991.355887384256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45991.355887384256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45991.355887384256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45991.355887384256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45991.355887384256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45991.355887384256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45991.355887384256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45991.355887384256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45991.355887384256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45991.355887384256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45991.355887384256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45991.355887384256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45991.355887384256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45991.355887384256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45991.355887384256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45991.355887384256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45991.355887384256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45991.355887384256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45991.355887384256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45991.355887384256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45991.355887384256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45991.355887384256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45991.355887384256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45991.355887384256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45991.355887384256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45991.355887384256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45991.355887384256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45991.355887384256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45991.355887384256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45991.355887384256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45991.355887384256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45991.355887384256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45991.355887384256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45991.355887384256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45991.355887384256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45991.355887384256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45991.355887384256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45991.355887384256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45991.355887384256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45991.355887384256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45991.355887384256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45991.355887384256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45991.355887384256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45991.355887384256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45991.355887384256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45991.355887384256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45991.355887384256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45991.355887384256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45991.355887384256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45991.355887384256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45991.355887384256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45991.355887384256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45991.355887384256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45991.355887384256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45991.355887384256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45991.355887384256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45991.355887384256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45991.355887384256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45991.355887384256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45991.355887384256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45991.355887384256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45991.355887384256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45991.355887384256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45991.355887384256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45991.355887384256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45991.355887384256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45991.355887384256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45991.355887384256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45991.355887384256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45991.355887384256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45991.355887384256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45991.355887384256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45991.355887384256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45991.355887384256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45991.355887384256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45991.355887384256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45991.355887384256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45991.355887384256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45991.355887384256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45991.355887384256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45991.355887384256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45991.355887384256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45991.355887384256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45991.355887384256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45991.355887384256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45991.355887384256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45991.355887384256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45991.355887384256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45991.355887384256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45991.355887384256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45991.355887384256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45991.355887384256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45991.355887384256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45991.355887384256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45991.355887384256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45991.355887384256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45991.355887384256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45991.355887384256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45991.355887384256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45991.355887384256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45991.355887384256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45991.355887384256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45991.355887384256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45991.355887384256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45991.355887384256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45991.355887384256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45991.355887384256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45991.355887384256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45991.355887384256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45991.355887384256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45991.355887384256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45991.355887384256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45991.355887384256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45991.355887384256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45991.355887384256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45991.355887384256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45991.355887384256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45991.355887384256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45991.355887384256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45991.355887384256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45991.355887384256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45991.355887384256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45991.355887384256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45991.355887384256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45991.355887384256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45991.355887384256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45991.355887384256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45991.355887384256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45991.355887384256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45991.355887384256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45991.355887384256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45991.355887384256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45991.355887384256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45991.355887384256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45991.355887384256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45991.355887384256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45991.355887384256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45991.355887384256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45991.355887384256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45991.355887384256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45991.355887384256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45991.355887384256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45991.355887384256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45991.355887384256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45991.355887384256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45991.355887384256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45991.355887384256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45991.355887384256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45991.355887384256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45991.355887384256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45991.355887384256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45991.355887384256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45991.355887384256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45991.355887384256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45991.355887384256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45991.355887384256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45991.355887384256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45991.355887384256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45991.355887384256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45991.355887384256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45991.355887384256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45991.355887384256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45991.355887384256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45991.355887384256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45991.355887384256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45991.355887384256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45991.355887384256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45991.355887384256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45991.355887384256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45991.355887384256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45991.355887384256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45991.355887384256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45991.355887384256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45991.355887384256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45991.355887384256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45991.355887384256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45991.355887384256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45991.355887384256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45991.355887384256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45991.355887384256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45991.355887384256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45991.355887384256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45991.355887384256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45991.355887384256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45991.355887384256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45991.355887384256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45991.355887384256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45991.355887384256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45991.355887384256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45991.355887384256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45991.355887384256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45991.355887384256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45991.355887384256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45991.355887384256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45991.355887384256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45991.355887384256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45991.355887384256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45991.355887384256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45991.355887384256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45991.355887384256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45991.355887384256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45991.355887384256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45991.355887384256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45991.355887384256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45991.355887384256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45991.355887384256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45991.355887384256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45991.355887384256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45991.355887384256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45991.355887384256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45991.355887384256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45991.355887384256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45991.355887384256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45991.355887384256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45991.355887384256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45991.355887384256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45991.355887384256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45991.355887384256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45991.355887384256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45991.355887384256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45991.355887384256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45991.355887384256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45991.355887384256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45991.355887384256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45991.355887384256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45991.355887384256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45991.355887384256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45991.355887384256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45991.355887384256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45991.355887384256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45991.355887384256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45991.355887384256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45991.355887384256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45991.355887384256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45991.355887384256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45991.355887384256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45991.355887384256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45991.355887384256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45991.355887384256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45991.355887384256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45991.355887384256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45991.355887384256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45991.355887384256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45991.355887384256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45991.355887384256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45991.355887384256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45991.355887384256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45991.355887384256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45991.355887384256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45991.355887384256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45991.355887384256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45991.355887384256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45991.355887384256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45991.355887384256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45991.355887384256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45991.355887384256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45991.355887384256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45991.355887384256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45991.355887384256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45991.355887384256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45991.355887384256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45991.355887384256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45991.355887384256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45991.355887384256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45991.355887384256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45991.355887384256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45991.355887384256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45991.355887384256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45991.355887384256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45991.355887384256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45991.355887384256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45991.355887384256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45991.355887384256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45991.355887384256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45991.355887384256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45991.355887384256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45991.355887384256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45991.355887384256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45991.355887384256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45991.355887384256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45991.355887384256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45991.355887384256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45991.355887384256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45991.355887384256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45991.355887384256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45991.355887384256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45991.355887384256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45991.355887384256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45991.355887384256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45991.355887384256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45991.355887384256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45991.355887384256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45991.355887384256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45991.355887384256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45991.355887384256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45991.355887384256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45991.355887384256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45991.355887384256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45991.355887384256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45991.355887384256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45991.355887384256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45991.355887384256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45991.355887384256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45991.355887384256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45991.355887384256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45991.355887384256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45991.355887384256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45991.355887384256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45991.355887384256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45991.355887384256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45991.355887384256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45991.355887384256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45991.355887384256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45991.355887384256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45991.355887384256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45991.355887384256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45991.355887384256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45991.355887384256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45991.355887384256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45991.355887384256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45991.355887384256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45991.355887384256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45991.355887384256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45991.355887384256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45991.355887384256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45991.355887384256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45991.355887384256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45991.355887384256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45991.355887384256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45991.355887384256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45991.355887384256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45991.355887384256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45991.355887384256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45991.355887384256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45991.355887384256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45991.355887384256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45991.355887384256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45991.355887384256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45991.355887384256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45991.355887384256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45991.355887384256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45991.355887384256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45991.355887384256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45991.355887384256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45991.355887384256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45991.355887384256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45991.355887384256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45991.355887384256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45991.355887384256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45991.355887384256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45991.355887384256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45991.355887384256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45991.355887384256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45991.355887384256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45991.355887384256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45991.355887384256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45991.355887384256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45991.355887384256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45991.355887384256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45991.355887384256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45991.355887384256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45991.355887384256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45991.355887384256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45991.355887384256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45991.355887384256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45991.355887384256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45991.355887384256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45991.355887384256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45991.355887384256</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287.87516979165957</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1" ca="1" si="0">IFERROR(NOW()-F3,"")</f>
        <v>45991.355887384256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45991.355887384256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45991.355887384256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45991.355887384256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45991.355887384256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45991.355887384256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45991.355887384256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45991.355887384256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45991.355887384256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45991.355887384256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45991.355887384256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45991.355887384256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45991.355887384256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45991.355887384256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45991.355887384256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45991.355887384256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45991.355887384256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45991.355887384256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45991.355887384256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45991.355887384256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45991.355887384256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45991.355887384256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45991.355887384256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45991.355887384256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45991.355887384256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45991.355887384256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45991.355887384256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45991.355887384256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45991.355887384256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45991.355887384256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45991.355887384256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45991.355887384256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45991.355887384256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45991.355887384256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45991.355887384256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45991.355887384256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45991.355887384256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45991.355887384256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45991.355887384256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45991.355887384256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45991.355887384256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45991.355887384256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45991.355887384256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45991.355887384256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45991.355887384256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45991.355887384256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45991.355887384256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45991.355887384256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45991.355887384256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45991.355887384256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45991.355887384256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45991.355887384256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45991.355887384256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45991.355887384256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45991.355887384256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45991.355887384256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45991.355887384256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45991.355887384256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45991.355887384256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45991.355887384256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45991.355887384256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45991.355887384256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45991.355887384256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45991.355887384256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45991.355887384256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45991.355887384256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45991.355887384256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45991.355887384256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45991.355887384256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45991.355887384256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45991.355887384256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45991.355887384256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45991.355887384256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45991.355887384256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45991.355887384256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45991.355887384256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45991.355887384256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45991.355887384256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45991.355887384256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45991.355887384256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45991.355887384256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45991.355887384256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45991.355887384256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45991.355887384256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45991.355887384256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45991.355887384256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45991.355887384256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45991.355887384256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45991.355887384256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45991.355887384256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45991.355887384256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45991.355887384256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45991.355887384256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45991.355887384256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45991.355887384256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45991.355887384256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45991.355887384256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45991.355887384256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45991.355887384256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45991.355887384256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45991.355887384256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45991.355887384256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45991.355887384256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45991.355887384256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45991.355887384256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45991.355887384256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45991.355887384256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45991.355887384256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45991.355887384256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45991.355887384256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45991.355887384256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45991.355887384256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45991.355887384256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45991.355887384256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45991.355887384256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45991.355887384256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45991.355887384256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45991.355887384256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45991.355887384256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45991.355887384256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45991.355887384256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45991.355887384256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45991.355887384256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45991.355887384256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45991.355887384256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45991.355887384256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45991.355887384256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45991.355887384256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45991.355887384256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45991.355887384256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45991.355887384256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45991.355887384256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45991.355887384256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45991.355887384256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45991.355887384256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45991.355887384256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45991.355887384256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45991.355887384256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45991.355887384256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45991.355887384256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45991.355887384256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45991.355887384256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45991.355887384256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45991.355887384256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45991.355887384256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45991.355887384256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45991.355887384256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45991.355887384256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45991.355887384256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45991.355887384256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45991.355887384256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45991.355887384256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45991.355887384256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45991.355887384256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45991.355887384256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45991.355887384256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45991.355887384256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45991.355887384256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45991.355887384256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45991.355887384256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45991.355887384256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45991.355887384256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45991.355887384256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45991.355887384256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45991.355887384256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45991.355887384256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45991.355887384256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45991.355887384256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45991.355887384256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45991.355887384256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45991.355887384256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45991.355887384256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45991.355887384256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45991.355887384256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45991.355887384256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45991.355887384256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45991.355887384256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45991.355887384256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45991.355887384256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45991.355887384256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45991.355887384256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45991.355887384256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45991.355887384256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45991.355887384256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45991.355887384256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45991.355887384256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45991.355887384256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45991.355887384256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45991.355887384256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45991.355887384256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45991.355887384256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45991.355887384256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45991.355887384256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45991.355887384256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45991.355887384256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45991.355887384256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45991.355887384256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45991.355887384256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45991.355887384256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45991.355887384256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45991.355887384256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45991.355887384256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45991.355887384256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45991.355887384256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45991.355887384256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45991.355887384256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45991.355887384256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45991.355887384256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45991.355887384256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45991.355887384256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45991.355887384256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45991.355887384256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45991.355887384256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45991.355887384256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45991.355887384256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45991.355887384256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45991.355887384256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45991.355887384256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45991.355887384256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45991.355887384256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45991.355887384256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45991.355887384256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45991.355887384256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45991.355887384256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45991.355887384256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45991.355887384256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45991.355887384256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45991.355887384256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45991.355887384256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45991.355887384256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45991.355887384256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45991.355887384256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45991.355887384256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45991.355887384256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45991.355887384256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45991.355887384256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45991.355887384256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45991.355887384256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45991.355887384256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45991.355887384256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45991.355887384256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45991.355887384256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45991.355887384256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45991.355887384256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45991.355887384256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45991.355887384256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45991.355887384256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45991.355887384256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45991.355887384256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45991.355887384256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45991.355887384256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45991.355887384256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45991.355887384256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45991.355887384256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45991.355887384256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45991.355887384256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45991.355887384256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45991.355887384256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45991.355887384256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45991.355887384256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45991.355887384256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45991.355887384256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45991.355887384256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45991.355887384256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45991.355887384256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45991.355887384256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45991.355887384256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45991.355887384256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45991.355887384256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45991.355887384256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45991.355887384256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45991.355887384256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45991.355887384256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45991.355887384256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45991.355887384256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45991.355887384256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45991.355887384256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99.523827199067455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65.167010069439129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39109</v>
      </c>
      <c r="F4" s="107">
        <v>45948.661111111112</v>
      </c>
      <c r="G4" s="108">
        <f t="shared" ref="G4" ca="1" si="1">IFERROR(NOW()-F4,"")</f>
        <v>42.694776273143361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9.9825887731421972</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0.37597997684497386</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0.12794756943912944</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45991.355887384256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45991.355887384256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45991.355887384256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45991.355887384256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45991.355887384256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45991.355887384256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45991.355887384256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45991.355887384256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45991.355887384256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45991.355887384256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45991.355887384256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45991.355887384256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45991.355887384256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45991.355887384256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45991.355887384256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45991.355887384256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45991.355887384256</v>
      </c>
      <c r="H2" s="121">
        <v>45991.296655092592</v>
      </c>
      <c r="I2" s="119" t="str">
        <f>IFERROR(VLOOKUP(D2,DB!A:F,6,0),"")</f>
        <v>Generator-SG</v>
      </c>
      <c r="J2" s="119" t="str">
        <f>IFERROR(VLOOKUP(D2,DB!A:G,7,0),"")</f>
        <v>Dead</v>
      </c>
      <c r="K2" s="122" t="s">
        <v>39212</v>
      </c>
      <c r="L2" s="140" t="str">
        <f>IFERROR(VLOOKUP(D2,DB!A:I,9,0),"")</f>
        <v>Latis</v>
      </c>
    </row>
    <row r="3" spans="1:16382" ht="31.5" customHeight="1">
      <c r="A3" s="118" t="s">
        <v>39213</v>
      </c>
      <c r="B3" s="119" t="str">
        <f>IFERROR(VLOOKUP(D3,DB!A:K,11,0),"")</f>
        <v>R6</v>
      </c>
      <c r="C3" s="120">
        <v>4</v>
      </c>
      <c r="D3" s="119" t="s">
        <v>37686</v>
      </c>
      <c r="E3" s="106" t="s">
        <v>39106</v>
      </c>
      <c r="F3" s="121">
        <v>45991.308993055558</v>
      </c>
      <c r="G3" s="72">
        <f ca="1">IFERROR(NOW()-F3,"-")</f>
        <v>4.68943286978174E-2</v>
      </c>
      <c r="H3" s="121">
        <v>45991.308923611112</v>
      </c>
      <c r="I3" s="119" t="str">
        <f>IFERROR(VLOOKUP(D3,DB!A:F,6,0),"")</f>
        <v>SCECO</v>
      </c>
      <c r="J3" s="119" t="str">
        <f>IFERROR(VLOOKUP(D3,DB!A:G,7,0),"")</f>
        <v>Vandalized</v>
      </c>
      <c r="K3" s="122" t="s">
        <v>39214</v>
      </c>
      <c r="L3" s="140" t="str">
        <f>IFERROR(VLOOKUP(D3,DB!A:I,9,0),"")</f>
        <v>Latis</v>
      </c>
    </row>
    <row r="4" spans="1:16382" ht="31.5" customHeight="1">
      <c r="A4" s="118"/>
      <c r="B4" s="119" t="str">
        <f>IFERROR(VLOOKUP(D4,DB!A:K,11,0),"")</f>
        <v/>
      </c>
      <c r="C4" s="120"/>
      <c r="D4" s="119"/>
      <c r="E4" s="106"/>
      <c r="F4" s="121"/>
      <c r="G4" s="72">
        <f ca="1">IFERROR(NOW()-F4,"-")</f>
        <v>45991.355887384256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45991.355887384256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45991.355887384256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45991.355887384256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45991.355887384256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45991.355887384256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45991.355887384256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45991.355887384256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45991.355887384256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45991.355887384256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45991.355887384256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45991.355887384256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45991.355887384256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45991.355887384256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45991.355887384256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45991.355887384256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45991.355887384256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45991.355887384256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45991.355887384256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45991.355887384256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45991.355887384256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45991.355887384256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45991.355887384256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45991.355887384256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45991.355887384256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45991.355887384256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45991.355887384256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45991.355887384256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45991.355887384256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45991.355887384256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45991.355887384256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45991.355887384256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45991.355887384256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45991.355887384256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45991.355887384256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45991.355887384256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45991.355887384256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45991.355887384256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45991.355887384256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45991.355887384256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45991.355887384256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45991.355887384256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45991.355887384256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45991.355887384256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45991.355887384256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45991.355887384256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45991.355887384256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45991.355887384256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45991.355887384256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45991.355887384256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45991.355887384256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45991.355887384256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45991.355887384256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45991.355887384256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45991.355887384256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45991.355887384256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45991.355887384256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45991.355887384256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45991.355887384256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45991.355887384256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45991.355887384256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45991.355887384256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45991.355887384256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45991.355887384256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45991.355887384256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45991.355887384256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45991.355887384256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45991.355887384256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45991.355887384256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45991.355887384256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45991.355887384256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45991.355887384256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45991.355887384256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45991.355887384256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45991.355887384256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45991.355887384256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45991.355887384256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45991.355887384256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45991.355887384256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45991.355887384256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45991.355887384256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45991.355887384256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45991.355887384256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45991.355887384256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45991.355887384256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45991.355887384256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45991.355887384256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45991.355887384256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45991.355887384256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45991.355887384256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45991.355887384256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45991.355887384256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45991.355887384256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45991.355887384256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45991.355887384256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45991.355887384256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45991.355887384256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45991.355887384256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45991.355887384256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45991.355887384256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45991.355887384256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45991.355887384256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45991.355887384256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45991.355887384256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45991.355887384256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45991.355887384256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45991.355887384256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45991.355887384256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45991.355887384256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45991.355887384256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45991.355887384256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45991.355887384256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45991.355887384256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45991.355887384256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45991.355887384256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45991.355887384256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45991.355887384256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45991.355887384256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45991.355887384256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45991.355887384256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45991.355887384256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45991.355887384256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45991.355887384256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45991.355887384256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45991.355887384256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45991.355887384256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45991.355887384256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45991.355887384256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45991.355887384256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45991.355887384256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45991.355887384256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45991.355887384256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45991.355887384256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45991.355887384256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45991.355887384256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45991.355887384256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45991.355887384256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45991.355887384256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45991.355887384256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45991.355887384256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45991.355887384256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45991.355887384256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45991.355887384256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45991.355887384256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45991.355887384256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45991.355887384256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45991.355887384256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45991.355887384256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45991.355887384256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45991.355887384256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45991.355887384256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45991.355887384256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45991.355887384256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45991.355887384256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45991.355887384256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45991.355887384256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45991.355887384256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45991.355887384256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45991.355887384256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45991.355887384256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45991.355887384256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45991.355887384256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45991.355887384256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45991.355887384256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45991.355887384256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45991.355887384256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45991.355887384256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45991.355887384256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45991.355887384256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45991.355887384256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45991.355887384256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45991.355887384256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45991.355887384256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45991.355887384256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45991.355887384256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45991.355887384256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45991.355887384256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45991.355887384256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45991.355887384256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45991.355887384256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45991.355887384256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45991.355887384256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45991.355887384256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45991.355887384256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45991.355887384256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45991.355887384256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45991.355887384256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45991.355887384256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45991.355887384256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45991.355887384256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45991.355887384256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45991.355887384256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45991.355887384256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45991.355887384256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45991.355887384256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45991.355887384256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45991.355887384256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45991.355887384256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45991.355887384256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45991.355887384256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45991.355887384256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45991.355887384256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45991.355887384256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45991.355887384256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45991.355887384256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45991.355887384256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45991.355887384256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45991.355887384256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45991.355887384256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45991.355887384256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45991.355887384256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45991.355887384256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45991.355887384256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45991.355887384256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45991.355887384256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45991.355887384256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45991.355887384256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45991.355887384256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45991.355887384256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45991.355887384256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45991.355887384256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45991.355887384256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45991.355887384256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45991.355887384256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45991.355887384256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45991.355887384256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45991.355887384256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45991.355887384256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45991.355887384256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45991.355887384256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45991.355887384256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45991.355887384256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45991.355887384256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45991.355887384256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45991.355887384256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45991.355887384256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45991.355887384256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45991.355887384256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45991.355887384256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45991.355887384256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45991.355887384256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45991.355887384256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45991.355887384256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45991.355887384256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45991.355887384256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45991.355887384256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45991.355887384256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45991.355887384256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45991.355887384256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45991.355887384256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45991.355887384256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45991.355887384256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45991.355887384256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45991.355887384256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45991.355887384256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45991.355887384256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45991.355887384256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45991.355887384256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45991.355887384256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45991.355887384256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45991.355887384256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45991.355887384256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45991.355887384256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45991.355887384256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45991.355887384256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45991.355887384256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45991.355887384256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45991.355887384256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45991.355887384256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45991.355887384256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45991.355887384256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45991.355887384256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45991.355887384256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45991.355887384256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45991.355887384256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45991.355887384256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45991.355887384256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45991.355887384256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45991.355887384256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45991.355887384256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45991.355887384256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45991.355887384256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45991.355887384256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45991.355887384256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45991.355887384256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45991.355887384256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45991.355887384256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45991.355887384256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45991.355887384256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45991.355887384256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45991.355887384256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45991.355887384256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45991.355887384256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45991.355887384256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45991.355887384256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45991.355887384256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45991.355887384256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45991.355887384256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45991.355887384256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45991.355887384256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45991.355887384256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45991.355887384256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45991.355887384256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45991.355887384256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45991.355887384256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45991.355887384256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45991.355887384256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45991.355887384256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45991.355887384256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45991.355887384256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45991.355887384256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45991.355887384256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45991.355887384256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45991.355887384256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45991.355887384256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45991.355887384256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45991.355887384256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45991.355887384256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45991.355887384256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45991.355887384256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45991.355887384256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45991.355887384256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45991.355887384256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45991.355887384256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45991.355887384256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45991.355887384256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45991.355887384256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45991.355887384256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45991.355887384256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45991.355887384256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45991.355887384256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45991.355887384256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45991.355887384256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45991.355887384256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45991.355887384256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45991.355887384256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45991.355887384256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45991.355887384256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45991.355887384256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45991.355887384256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45991.355887384256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45991.355887384256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45991.355887384256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45991.355887384256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45991.355887384256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45991.355887384256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45991.355887384256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45991.355887384256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45991.355887384256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45991.355887384256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45991.355887384256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45991.355887384256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45991.355887384256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45991.355887384256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45991.355887384256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45991.355887384256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45991.355887384256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45991.355887384256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45991.355887384256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45991.355887384256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45991.355887384256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45991.355887384256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45991.355887384256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45991.355887384256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45991.355887384256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45991.355887384256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45991.355887384256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45991.355887384256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45991.355887384256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45991.355887384256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45991.355887384256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45991.355887384256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45991.355887384256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45991.355887384256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45991.355887384256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45991.355887384256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45991.355887384256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45991.355887384256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45991.355887384256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45991.355887384256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45991.355887384256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45991.355887384256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45991.355887384256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45991.355887384256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45991.355887384256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45991.355887384256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45991.355887384256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45991.355887384256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45991.355887384256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45991.355887384256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45991.355887384256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45991.355887384256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45991.355887384256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45991.355887384256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45991.355887384256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45991.355887384256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45991.355887384256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45991.355887384256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45991.355887384256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45991.355887384256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45991.355887384256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45991.355887384256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45991.355887384256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45991.355887384256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45991.355887384256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45991.355887384256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45991.355887384256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45991.355887384256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45991.355887384256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45991.355887384256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45991.355887384256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45991.355887384256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45991.355887384256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45991.355887384256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45991.355887384256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45991.355887384256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45991.355887384256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45991.355887384256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45991.355887384256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45991.355887384256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45991.355887384256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45991.355887384256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45991.355887384256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45991.355887384256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45991.355887384256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45991.355887384256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45991.355887384256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45991.355887384256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45991.355887384256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45991.355887384256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45991.355887384256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45991.355887384256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45991.355887384256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45991.355887384256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45991.355887384256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45991.355887384256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45991.355887384256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45991.355887384256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45991.355887384256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45991.355887384256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45991.355887384256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45991.355887384256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45991.355887384256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45991.355887384256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45991.355887384256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45991.355887384256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45991.355887384256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45991.355887384256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45991.355887384256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45991.355887384256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45991.355887384256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45991.355887384256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45991.355887384256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45991.355887384256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45991.355887384256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45991.355887384256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45991.355887384256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45991.355887384256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45991.355887384256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45991.355887384256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45991.355887384256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45991.355887384256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45991.355887384256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45991.355887384256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45991.355887384256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45991.355887384256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45991.355887384256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45991.355887384256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45991.355887384256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45991.355887384256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45991.355887384256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45991.355887384256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45991.355887384256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45991.355887384256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45991.355887384256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45991.355887384256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45991.355887384256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45991.355887384256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45991.355887384256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45991.355887384256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45991.355887384256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45991.355887384256</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45991.355887384256</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2025-11-30T05:33:33Z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